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ekango\一般社団法人三重県訪問看護ステーション協 Dropbox\協議会\【訪問看護ステーション協議会向け】 共有フォルダ\⑥受託事業関連\R６年度三重県総合支援センター事業\総合支援センター事業実施報告\⑥実態調査\"/>
    </mc:Choice>
  </mc:AlternateContent>
  <xr:revisionPtr revIDLastSave="0" documentId="13_ncr:1_{F2500533-20A1-4FB3-8BE0-B0BAC6E32F1E}" xr6:coauthVersionLast="47" xr6:coauthVersionMax="47" xr10:uidLastSave="{00000000-0000-0000-0000-000000000000}"/>
  <bookViews>
    <workbookView xWindow="-120" yWindow="-120" windowWidth="20730" windowHeight="11040" xr2:uid="{C9F2D087-EF4E-472A-A58E-ED528421614A}"/>
  </bookViews>
  <sheets>
    <sheet name="Sheet1" sheetId="1" r:id="rId1"/>
  </sheets>
  <externalReferences>
    <externalReference r:id="rId2"/>
    <externalReference r:id="rId3"/>
    <externalReference r:id="rId4"/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3" i="1" l="1"/>
  <c r="E282" i="1"/>
  <c r="D101" i="1"/>
  <c r="D100" i="1"/>
  <c r="D99" i="1"/>
  <c r="D98" i="1"/>
  <c r="D315" i="1" l="1"/>
  <c r="J179" i="1"/>
  <c r="K178" i="1"/>
  <c r="C170" i="1"/>
  <c r="H71" i="1"/>
  <c r="J20" i="1" l="1"/>
  <c r="G21" i="1"/>
  <c r="G20" i="1"/>
  <c r="D21" i="1"/>
  <c r="D20" i="1"/>
  <c r="L70" i="1"/>
  <c r="L69" i="1"/>
  <c r="L68" i="1"/>
  <c r="H70" i="1"/>
  <c r="H69" i="1"/>
  <c r="H68" i="1"/>
  <c r="D71" i="1"/>
  <c r="D70" i="1"/>
  <c r="D69" i="1"/>
  <c r="D68" i="1"/>
  <c r="H52" i="1"/>
  <c r="H51" i="1"/>
  <c r="H50" i="1"/>
  <c r="H49" i="1"/>
  <c r="D52" i="1"/>
  <c r="D51" i="1"/>
  <c r="D50" i="1"/>
  <c r="D49" i="1"/>
  <c r="F139" i="1" l="1"/>
  <c r="D120" i="1" l="1"/>
  <c r="D119" i="1"/>
  <c r="D118" i="1"/>
  <c r="D117" i="1"/>
  <c r="D116" i="1"/>
  <c r="D115" i="1"/>
  <c r="E284" i="1" l="1"/>
  <c r="E242" i="1" l="1"/>
  <c r="E241" i="1"/>
  <c r="E240" i="1"/>
  <c r="E239" i="1"/>
  <c r="E238" i="1"/>
  <c r="E237" i="1"/>
  <c r="E236" i="1"/>
  <c r="N209" i="1" l="1"/>
  <c r="N208" i="1"/>
  <c r="E225" i="1" l="1"/>
  <c r="E226" i="1"/>
  <c r="E227" i="1"/>
  <c r="E228" i="1"/>
  <c r="E229" i="1"/>
  <c r="E230" i="1"/>
  <c r="E224" i="1"/>
  <c r="D188" i="1"/>
  <c r="E187" i="1" s="1"/>
  <c r="E185" i="1" l="1"/>
  <c r="E186" i="1"/>
  <c r="K176" i="1" l="1"/>
  <c r="D168" i="1"/>
  <c r="D167" i="1" l="1"/>
  <c r="K177" i="1"/>
  <c r="C129" i="1" l="1"/>
  <c r="D128" i="1" s="1"/>
  <c r="D125" i="1" l="1"/>
  <c r="D126" i="1"/>
  <c r="D127" i="1"/>
  <c r="D318" i="1" l="1"/>
  <c r="D314" i="1" l="1"/>
  <c r="D313" i="1"/>
  <c r="D312" i="1"/>
  <c r="D311" i="1"/>
  <c r="D310" i="1"/>
  <c r="D309" i="1"/>
  <c r="K136" i="1"/>
  <c r="K137" i="1"/>
  <c r="E403" i="1"/>
  <c r="E402" i="1"/>
  <c r="E401" i="1"/>
  <c r="D358" i="1"/>
  <c r="D357" i="1"/>
  <c r="D356" i="1"/>
  <c r="D321" i="1" l="1"/>
  <c r="D320" i="1"/>
  <c r="D319" i="1"/>
  <c r="D317" i="1"/>
  <c r="D159" i="1"/>
  <c r="D158" i="1"/>
  <c r="D157" i="1"/>
  <c r="D114" i="1" l="1"/>
  <c r="D113" i="1"/>
  <c r="D112" i="1"/>
  <c r="D111" i="1"/>
  <c r="D110" i="1"/>
  <c r="D109" i="1"/>
</calcChain>
</file>

<file path=xl/sharedStrings.xml><?xml version="1.0" encoding="utf-8"?>
<sst xmlns="http://schemas.openxmlformats.org/spreadsheetml/2006/main" count="446" uniqueCount="396">
  <si>
    <t>配布数</t>
    <rPh sb="0" eb="3">
      <t>ハイフスウ</t>
    </rPh>
    <phoneticPr fontId="2"/>
  </si>
  <si>
    <t>回収数</t>
    <rPh sb="0" eb="3">
      <t>カイシュウスウ</t>
    </rPh>
    <phoneticPr fontId="2"/>
  </si>
  <si>
    <t>未回収</t>
    <rPh sb="0" eb="3">
      <t>ミカイシュウ</t>
    </rPh>
    <phoneticPr fontId="2"/>
  </si>
  <si>
    <t>会員</t>
    <rPh sb="0" eb="2">
      <t>カイイン</t>
    </rPh>
    <phoneticPr fontId="2"/>
  </si>
  <si>
    <t>非会員</t>
    <rPh sb="0" eb="3">
      <t>ヒカイイン</t>
    </rPh>
    <phoneticPr fontId="2"/>
  </si>
  <si>
    <t>回収</t>
    <rPh sb="0" eb="2">
      <t>カイシュウ</t>
    </rPh>
    <phoneticPr fontId="2"/>
  </si>
  <si>
    <t>あり</t>
  </si>
  <si>
    <t>なし</t>
  </si>
  <si>
    <t>3人未満</t>
    <rPh sb="1" eb="2">
      <t>ニン</t>
    </rPh>
    <rPh sb="2" eb="4">
      <t>ミマン</t>
    </rPh>
    <phoneticPr fontId="1"/>
  </si>
  <si>
    <t>20人以上</t>
    <rPh sb="2" eb="3">
      <t>ニン</t>
    </rPh>
    <rPh sb="3" eb="5">
      <t>イジョウ</t>
    </rPh>
    <phoneticPr fontId="1"/>
  </si>
  <si>
    <t>未記入</t>
    <rPh sb="0" eb="3">
      <t>ミキニュウ</t>
    </rPh>
    <phoneticPr fontId="1"/>
  </si>
  <si>
    <t>いる</t>
  </si>
  <si>
    <t>いない</t>
  </si>
  <si>
    <t>PT</t>
  </si>
  <si>
    <t>OT</t>
  </si>
  <si>
    <t>ST</t>
  </si>
  <si>
    <t>事務職員</t>
    <rPh sb="0" eb="4">
      <t>ジムショクイン</t>
    </rPh>
    <phoneticPr fontId="1"/>
  </si>
  <si>
    <t>未回答</t>
    <rPh sb="0" eb="3">
      <t>ミカイトウ</t>
    </rPh>
    <phoneticPr fontId="2"/>
  </si>
  <si>
    <t>受け入れている</t>
    <rPh sb="0" eb="1">
      <t>ウ</t>
    </rPh>
    <rPh sb="2" eb="3">
      <t>イ</t>
    </rPh>
    <phoneticPr fontId="2"/>
  </si>
  <si>
    <t>受け入れる意思はある</t>
    <rPh sb="0" eb="1">
      <t>ウ</t>
    </rPh>
    <rPh sb="2" eb="3">
      <t>イ</t>
    </rPh>
    <rPh sb="5" eb="7">
      <t>イシ</t>
    </rPh>
    <phoneticPr fontId="2"/>
  </si>
  <si>
    <t>受け入れる意向はない</t>
    <rPh sb="0" eb="1">
      <t>ウ</t>
    </rPh>
    <rPh sb="2" eb="3">
      <t>イ</t>
    </rPh>
    <rPh sb="5" eb="7">
      <t>イコウ</t>
    </rPh>
    <phoneticPr fontId="2"/>
  </si>
  <si>
    <t>未記入</t>
    <rPh sb="0" eb="3">
      <t>ミキニュウ</t>
    </rPh>
    <phoneticPr fontId="2"/>
  </si>
  <si>
    <t>５年未満</t>
    <rPh sb="1" eb="4">
      <t>ネンミマン</t>
    </rPh>
    <phoneticPr fontId="2"/>
  </si>
  <si>
    <t>５年～１０年未満</t>
  </si>
  <si>
    <t>１５年～２０年未満</t>
  </si>
  <si>
    <t>２５年～３０年未満</t>
  </si>
  <si>
    <t>３５年以上</t>
  </si>
  <si>
    <t>受講有</t>
    <rPh sb="0" eb="3">
      <t>ジュコウアリ</t>
    </rPh>
    <phoneticPr fontId="4"/>
  </si>
  <si>
    <t>受講なし</t>
    <rPh sb="0" eb="2">
      <t>ジュコウ</t>
    </rPh>
    <phoneticPr fontId="4"/>
  </si>
  <si>
    <t>未回答</t>
    <rPh sb="0" eb="3">
      <t>ミカイトウ</t>
    </rPh>
    <phoneticPr fontId="4"/>
  </si>
  <si>
    <t>　　　　</t>
    <phoneticPr fontId="2"/>
  </si>
  <si>
    <t>受講有</t>
    <rPh sb="0" eb="3">
      <t>ジュコウアリ</t>
    </rPh>
    <phoneticPr fontId="2"/>
  </si>
  <si>
    <t>受講なし</t>
    <rPh sb="0" eb="2">
      <t>ジュコウ</t>
    </rPh>
    <phoneticPr fontId="2"/>
  </si>
  <si>
    <t>研修有</t>
    <rPh sb="0" eb="3">
      <t>ケンシュウアリ</t>
    </rPh>
    <phoneticPr fontId="2"/>
  </si>
  <si>
    <t>研修無</t>
    <rPh sb="0" eb="3">
      <t>ケンシュウナシ</t>
    </rPh>
    <phoneticPr fontId="2"/>
  </si>
  <si>
    <t>取得している</t>
    <phoneticPr fontId="2"/>
  </si>
  <si>
    <t>取得していない</t>
    <phoneticPr fontId="2"/>
  </si>
  <si>
    <t>年２回</t>
    <phoneticPr fontId="2"/>
  </si>
  <si>
    <t>年１回</t>
    <phoneticPr fontId="2"/>
  </si>
  <si>
    <t>２年に１回</t>
    <phoneticPr fontId="2"/>
  </si>
  <si>
    <t>その他</t>
    <phoneticPr fontId="2"/>
  </si>
  <si>
    <t>未記入</t>
    <phoneticPr fontId="2"/>
  </si>
  <si>
    <t>離職</t>
    <rPh sb="0" eb="2">
      <t>リショク</t>
    </rPh>
    <phoneticPr fontId="2"/>
  </si>
  <si>
    <t>Ⅰ調査概要</t>
    <phoneticPr fontId="2"/>
  </si>
  <si>
    <t>　１．調査の目的</t>
    <rPh sb="3" eb="5">
      <t>チョウサ</t>
    </rPh>
    <rPh sb="6" eb="8">
      <t>モクテキ</t>
    </rPh>
    <phoneticPr fontId="2"/>
  </si>
  <si>
    <t>　　事業所の質の向上の取り組みなど、三重県の訪問看護ステーションの実態把握のため調査を行った。</t>
    <phoneticPr fontId="2"/>
  </si>
  <si>
    <t>　２．調査の方法</t>
    <phoneticPr fontId="2"/>
  </si>
  <si>
    <t>　　１）調査対象</t>
    <phoneticPr fontId="2"/>
  </si>
  <si>
    <t>　　　三重県の全訪問看護ステーション244か所を対象とした。</t>
    <phoneticPr fontId="2"/>
  </si>
  <si>
    <t>　　２）調査方法</t>
    <phoneticPr fontId="2"/>
  </si>
  <si>
    <t>　　３）調査期間</t>
    <phoneticPr fontId="2"/>
  </si>
  <si>
    <t>　　　令和６年７月20日～８月15日</t>
    <phoneticPr fontId="2"/>
  </si>
  <si>
    <t>　　４）回収状況</t>
    <rPh sb="4" eb="8">
      <t>カイシュウジョウキョウ</t>
    </rPh>
    <phoneticPr fontId="2"/>
  </si>
  <si>
    <t>会員・非会員数</t>
    <rPh sb="0" eb="2">
      <t>カイイン</t>
    </rPh>
    <rPh sb="3" eb="6">
      <t>ヒカイイン</t>
    </rPh>
    <rPh sb="6" eb="7">
      <t>スウ</t>
    </rPh>
    <phoneticPr fontId="2"/>
  </si>
  <si>
    <t>会員数</t>
    <rPh sb="0" eb="2">
      <t>カイイン</t>
    </rPh>
    <rPh sb="2" eb="3">
      <t>スウ</t>
    </rPh>
    <phoneticPr fontId="2"/>
  </si>
  <si>
    <t>Ⅱ調査結果</t>
    <phoneticPr fontId="2"/>
  </si>
  <si>
    <t>地区名</t>
    <rPh sb="0" eb="3">
      <t>チクメイ</t>
    </rPh>
    <phoneticPr fontId="2"/>
  </si>
  <si>
    <t>施設数</t>
    <rPh sb="0" eb="3">
      <t>シセツスウ</t>
    </rPh>
    <phoneticPr fontId="2"/>
  </si>
  <si>
    <t>　①医療法人　②営利法人　(株式会社・有限会社)　③社会福祉法人　④医師会　⑤看護協会</t>
    <phoneticPr fontId="2"/>
  </si>
  <si>
    <t>　⑥その他の社団・財団法人　⑦協同組合　⑧地方公共団体　⑨特定非営利法人　⑩その他</t>
    <phoneticPr fontId="2"/>
  </si>
  <si>
    <t>②営利法人　</t>
    <phoneticPr fontId="2"/>
  </si>
  <si>
    <t>③社会福祉法人</t>
    <phoneticPr fontId="2"/>
  </si>
  <si>
    <t>⑤看護協会</t>
    <phoneticPr fontId="2"/>
  </si>
  <si>
    <t>⑧地方公共団体</t>
    <phoneticPr fontId="2"/>
  </si>
  <si>
    <t>⑨特定非営利法人</t>
    <phoneticPr fontId="2"/>
  </si>
  <si>
    <t>回答のあった157施設のうち85施設</t>
    <rPh sb="0" eb="2">
      <t>カイトウ</t>
    </rPh>
    <rPh sb="9" eb="11">
      <t>シセツ</t>
    </rPh>
    <rPh sb="16" eb="18">
      <t>シセツ</t>
    </rPh>
    <phoneticPr fontId="2"/>
  </si>
  <si>
    <t>あった。</t>
    <phoneticPr fontId="2"/>
  </si>
  <si>
    <t>その他の社団・財団法人はなかった。</t>
    <rPh sb="2" eb="3">
      <t>タ</t>
    </rPh>
    <rPh sb="4" eb="6">
      <t>シャダン</t>
    </rPh>
    <rPh sb="7" eb="9">
      <t>ザイダン</t>
    </rPh>
    <rPh sb="9" eb="11">
      <t>ホウジン</t>
    </rPh>
    <phoneticPr fontId="2"/>
  </si>
  <si>
    <t>あり</t>
    <phoneticPr fontId="2"/>
  </si>
  <si>
    <t>未回答</t>
    <rPh sb="0" eb="3">
      <t>ミカイトウ</t>
    </rPh>
    <phoneticPr fontId="2"/>
  </si>
  <si>
    <t>無し</t>
    <rPh sb="0" eb="1">
      <t>ナ</t>
    </rPh>
    <phoneticPr fontId="2"/>
  </si>
  <si>
    <t>　　　</t>
    <phoneticPr fontId="2"/>
  </si>
  <si>
    <t>①医療法人</t>
    <phoneticPr fontId="2"/>
  </si>
  <si>
    <t>④医師会</t>
    <phoneticPr fontId="2"/>
  </si>
  <si>
    <t>⑩その他</t>
    <phoneticPr fontId="2"/>
  </si>
  <si>
    <t>⑦協働組合</t>
    <rPh sb="1" eb="3">
      <t>キョウドウ</t>
    </rPh>
    <rPh sb="3" eb="5">
      <t>クミアイ</t>
    </rPh>
    <phoneticPr fontId="2"/>
  </si>
  <si>
    <t>　　①桑員地区　②三泗地区　③鈴亀地区　④津地区　⑤伊賀地区　⑥松阪地区　⑦伊勢・志摩地区　</t>
    <phoneticPr fontId="2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</si>
  <si>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2"/>
  </si>
  <si>
    <t>精神保健福祉士</t>
    <phoneticPr fontId="2"/>
  </si>
  <si>
    <t>いる</t>
    <phoneticPr fontId="2"/>
  </si>
  <si>
    <t>いない</t>
    <phoneticPr fontId="2"/>
  </si>
  <si>
    <t>未回答</t>
    <phoneticPr fontId="2"/>
  </si>
  <si>
    <t>割合</t>
    <rPh sb="0" eb="2">
      <t>ワリアイ</t>
    </rPh>
    <phoneticPr fontId="2"/>
  </si>
  <si>
    <t>　　非会員数　　割合</t>
    <rPh sb="2" eb="5">
      <t>ヒカイイン</t>
    </rPh>
    <rPh sb="5" eb="6">
      <t>スウ</t>
    </rPh>
    <rPh sb="8" eb="10">
      <t>ワリアイ</t>
    </rPh>
    <phoneticPr fontId="2"/>
  </si>
  <si>
    <t>割合</t>
    <rPh sb="0" eb="2">
      <t>ワリアイ</t>
    </rPh>
    <phoneticPr fontId="2"/>
  </si>
  <si>
    <t>　　</t>
    <phoneticPr fontId="2"/>
  </si>
  <si>
    <t>　　のガイドライン」全国訪問看護事業協会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</si>
  <si>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</si>
  <si>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</si>
  <si>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</si>
  <si>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</si>
  <si>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</si>
  <si>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</si>
  <si>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保健師</t>
    <rPh sb="0" eb="3">
      <t>ホケンシ</t>
    </rPh>
    <phoneticPr fontId="2"/>
  </si>
  <si>
    <t>助産師</t>
    <rPh sb="0" eb="3">
      <t>ジョサンシ</t>
    </rPh>
    <phoneticPr fontId="2"/>
  </si>
  <si>
    <t>看護師</t>
    <rPh sb="0" eb="3">
      <t>カンゴシ</t>
    </rPh>
    <phoneticPr fontId="2"/>
  </si>
  <si>
    <t>准看護師</t>
    <rPh sb="0" eb="4">
      <t>ジュンカンゴシ</t>
    </rPh>
    <phoneticPr fontId="2"/>
  </si>
  <si>
    <t>合計</t>
    <rPh sb="0" eb="2">
      <t>ゴウケイ</t>
    </rPh>
    <phoneticPr fontId="2"/>
  </si>
  <si>
    <t>　　</t>
    <phoneticPr fontId="2"/>
  </si>
  <si>
    <t xml:space="preserve">　　　　　　　　　　　　　　　　　　　　　　　　　　　　　　　　　　　　　　　　　　　　　　　　　　　　　　　　　　　　　　　　　　　　　　　　　　　　　　　　　　　　　　　 </t>
    <phoneticPr fontId="2"/>
  </si>
  <si>
    <t>　　</t>
    <phoneticPr fontId="2"/>
  </si>
  <si>
    <t>専門看護師・認定看護師・特定行為研修修了者</t>
    <phoneticPr fontId="2"/>
  </si>
  <si>
    <t>２．管理者について</t>
    <rPh sb="2" eb="5">
      <t>カンリシャ</t>
    </rPh>
    <phoneticPr fontId="2"/>
  </si>
  <si>
    <t>５年未満</t>
    <phoneticPr fontId="2"/>
  </si>
  <si>
    <t>10年～15年未満</t>
    <phoneticPr fontId="2"/>
  </si>
  <si>
    <t>20年～25年未満</t>
    <phoneticPr fontId="2"/>
  </si>
  <si>
    <t>30年～35年未満</t>
    <phoneticPr fontId="2"/>
  </si>
  <si>
    <t>未記入</t>
    <rPh sb="0" eb="3">
      <t>ミキニュウ</t>
    </rPh>
    <phoneticPr fontId="2"/>
  </si>
  <si>
    <t>ある</t>
  </si>
  <si>
    <t>ない</t>
  </si>
  <si>
    <t xml:space="preserve">     外部研修への参加計画の有無</t>
    <phoneticPr fontId="2"/>
  </si>
  <si>
    <t>　</t>
    <phoneticPr fontId="2"/>
  </si>
  <si>
    <t>受け入れる意向はないとした施設は44、28％である。</t>
    <phoneticPr fontId="2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</si>
  <si>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2"/>
  </si>
  <si>
    <t>　　　　　　　　　　　　　</t>
    <phoneticPr fontId="2"/>
  </si>
  <si>
    <t>訪問看護の看護師は、看護師経験の</t>
    <phoneticPr fontId="2"/>
  </si>
  <si>
    <t>長い看護師が多かった。</t>
    <rPh sb="6" eb="7">
      <t>オオ</t>
    </rPh>
    <phoneticPr fontId="2"/>
  </si>
  <si>
    <t>20年未満</t>
    <rPh sb="2" eb="5">
      <t>ネンミマン</t>
    </rPh>
    <phoneticPr fontId="2"/>
  </si>
  <si>
    <t>20年以上</t>
    <rPh sb="2" eb="5">
      <t>ネンイジョウ</t>
    </rPh>
    <phoneticPr fontId="2"/>
  </si>
  <si>
    <t>看護師歴に比べ、訪問看護の経験年数の浅い管理者が多いことが分かる。</t>
    <phoneticPr fontId="2"/>
  </si>
  <si>
    <t>５年～10年未満</t>
    <rPh sb="1" eb="2">
      <t>ネン</t>
    </rPh>
    <rPh sb="5" eb="6">
      <t>ネン</t>
    </rPh>
    <rPh sb="6" eb="8">
      <t>ミマン</t>
    </rPh>
    <phoneticPr fontId="2"/>
  </si>
  <si>
    <t>10年～15年未満</t>
    <rPh sb="2" eb="3">
      <t>ネン</t>
    </rPh>
    <rPh sb="6" eb="7">
      <t>ネン</t>
    </rPh>
    <rPh sb="7" eb="9">
      <t>ミマン</t>
    </rPh>
    <phoneticPr fontId="2"/>
  </si>
  <si>
    <t>15年～20年未満</t>
    <rPh sb="2" eb="3">
      <t>ネン</t>
    </rPh>
    <rPh sb="6" eb="9">
      <t>ネンミマン</t>
    </rPh>
    <phoneticPr fontId="2"/>
  </si>
  <si>
    <t>20年～25年未満</t>
    <rPh sb="2" eb="3">
      <t>ネン</t>
    </rPh>
    <rPh sb="6" eb="9">
      <t>ネンミマン</t>
    </rPh>
    <phoneticPr fontId="2"/>
  </si>
  <si>
    <t>25年～30年未満</t>
    <rPh sb="2" eb="3">
      <t>ネン</t>
    </rPh>
    <rPh sb="6" eb="9">
      <t>ネンミマン</t>
    </rPh>
    <phoneticPr fontId="2"/>
  </si>
  <si>
    <t>経験年数5年未満が80施設51％と最も多く、10年未満を合わせると115施設約73％を占めている。</t>
    <rPh sb="11" eb="13">
      <t>シセツ</t>
    </rPh>
    <rPh sb="36" eb="38">
      <t>シセツ</t>
    </rPh>
    <phoneticPr fontId="2"/>
  </si>
  <si>
    <t>経験年数は２カ月から27年であった。管理者になりたての人も数人あり、看護師経験も短く、そのまま</t>
    <phoneticPr fontId="2"/>
  </si>
  <si>
    <t>訪問看護を行ない、管理者になっている人もいた。</t>
    <phoneticPr fontId="2"/>
  </si>
  <si>
    <t>①訪問看護師養成研修の受講状況</t>
    <phoneticPr fontId="2"/>
  </si>
  <si>
    <t>③実習指導者研修の受講状況</t>
    <phoneticPr fontId="2"/>
  </si>
  <si>
    <t>④何らかの研修修了者</t>
    <phoneticPr fontId="2"/>
  </si>
  <si>
    <r>
      <rPr>
        <b/>
        <sz val="10"/>
        <color theme="1"/>
        <rFont val="游ゴシック"/>
        <family val="3"/>
        <charset val="128"/>
        <scheme val="minor"/>
      </rPr>
      <t>②</t>
    </r>
    <r>
      <rPr>
        <b/>
        <sz val="9.5"/>
        <color theme="1"/>
        <rFont val="游ゴシック"/>
        <family val="3"/>
        <charset val="128"/>
        <scheme val="minor"/>
      </rPr>
      <t>訪問看護管理者研修受講状況</t>
    </r>
    <phoneticPr fontId="2"/>
  </si>
  <si>
    <t>　管理者が、訪問看護師養成研修・訪問看護管理者研修・実習指導者研修・その他のどれか又は複数受講</t>
    <rPh sb="36" eb="37">
      <t>タ</t>
    </rPh>
    <phoneticPr fontId="2"/>
  </si>
  <si>
    <r>
      <t xml:space="preserve"> </t>
    </r>
    <r>
      <rPr>
        <b/>
        <sz val="11"/>
        <color theme="1"/>
        <rFont val="游ゴシック"/>
        <family val="3"/>
        <charset val="128"/>
        <scheme val="minor"/>
      </rPr>
      <t>１．訪問看護ステーションの概要</t>
    </r>
    <phoneticPr fontId="2"/>
  </si>
  <si>
    <r>
      <t>　</t>
    </r>
    <r>
      <rPr>
        <b/>
        <sz val="10"/>
        <color theme="1"/>
        <rFont val="游ゴシック"/>
        <family val="3"/>
        <charset val="128"/>
        <scheme val="minor"/>
      </rPr>
      <t>２）設置主体</t>
    </r>
    <rPh sb="3" eb="7">
      <t>セッチシュタイ</t>
    </rPh>
    <phoneticPr fontId="2"/>
  </si>
  <si>
    <r>
      <t>　</t>
    </r>
    <r>
      <rPr>
        <b/>
        <sz val="10"/>
        <color theme="1"/>
        <rFont val="游ゴシック"/>
        <family val="3"/>
        <charset val="128"/>
        <scheme val="minor"/>
      </rPr>
      <t>３）同一法人が行っている事業　</t>
    </r>
    <rPh sb="3" eb="7">
      <t>ドウイツホウジン</t>
    </rPh>
    <rPh sb="8" eb="9">
      <t>オコナ</t>
    </rPh>
    <rPh sb="13" eb="15">
      <t>ジギョウ</t>
    </rPh>
    <phoneticPr fontId="2"/>
  </si>
  <si>
    <r>
      <t>　</t>
    </r>
    <r>
      <rPr>
        <b/>
        <sz val="10"/>
        <color theme="1"/>
        <rFont val="游ゴシック"/>
        <family val="3"/>
        <charset val="128"/>
        <scheme val="minor"/>
      </rPr>
      <t>４）職員体制</t>
    </r>
    <r>
      <rPr>
        <sz val="10"/>
        <color theme="1"/>
        <rFont val="游ゴシック"/>
        <family val="3"/>
        <charset val="128"/>
        <scheme val="minor"/>
      </rPr>
      <t>(令和6年7月1日現在)　：常勤換算数で表示</t>
    </r>
    <rPh sb="3" eb="7">
      <t>ショクインタイセイ</t>
    </rPh>
    <rPh sb="8" eb="10">
      <t>レイワ</t>
    </rPh>
    <rPh sb="11" eb="12">
      <t>ネン</t>
    </rPh>
    <rPh sb="13" eb="14">
      <t>ガツ</t>
    </rPh>
    <rPh sb="15" eb="16">
      <t>ヒ</t>
    </rPh>
    <rPh sb="16" eb="18">
      <t>ゲンザイ</t>
    </rPh>
    <rPh sb="21" eb="26">
      <t>ジョウキンカンサンスウ</t>
    </rPh>
    <rPh sb="27" eb="29">
      <t>ヒョウジ</t>
    </rPh>
    <phoneticPr fontId="2"/>
  </si>
  <si>
    <r>
      <t>　　</t>
    </r>
    <r>
      <rPr>
        <b/>
        <sz val="10"/>
        <color theme="1"/>
        <rFont val="游ゴシック"/>
        <family val="3"/>
        <charset val="128"/>
        <scheme val="minor"/>
      </rPr>
      <t>①看護職員数</t>
    </r>
    <rPh sb="3" eb="8">
      <t>カンゴショクインスウ</t>
    </rPh>
    <phoneticPr fontId="2"/>
  </si>
  <si>
    <r>
      <t>　　</t>
    </r>
    <r>
      <rPr>
        <b/>
        <sz val="10"/>
        <color theme="1"/>
        <rFont val="游ゴシック"/>
        <family val="3"/>
        <charset val="128"/>
        <scheme val="minor"/>
      </rPr>
      <t>②看護職員の割合</t>
    </r>
    <rPh sb="3" eb="5">
      <t>カンゴ</t>
    </rPh>
    <rPh sb="5" eb="7">
      <t>ショクイン</t>
    </rPh>
    <rPh sb="8" eb="10">
      <t>ワリアイ</t>
    </rPh>
    <phoneticPr fontId="2"/>
  </si>
  <si>
    <r>
      <t>　　</t>
    </r>
    <r>
      <rPr>
        <b/>
        <sz val="10"/>
        <color theme="1"/>
        <rFont val="游ゴシック"/>
        <family val="3"/>
        <charset val="128"/>
        <scheme val="minor"/>
      </rPr>
      <t>③看護職員以外の職員の状況</t>
    </r>
    <rPh sb="3" eb="9">
      <t>カンゴショクインイガイ</t>
    </rPh>
    <rPh sb="10" eb="12">
      <t>ショクイン</t>
    </rPh>
    <rPh sb="13" eb="15">
      <t>ジョウキョウ</t>
    </rPh>
    <phoneticPr fontId="1"/>
  </si>
  <si>
    <r>
      <t>　</t>
    </r>
    <r>
      <rPr>
        <b/>
        <sz val="10"/>
        <color theme="1"/>
        <rFont val="游ゴシック"/>
        <family val="3"/>
        <charset val="128"/>
        <scheme val="minor"/>
      </rPr>
      <t>６）研修計画状況</t>
    </r>
    <rPh sb="3" eb="9">
      <t>ケンシュウケイカクジョウキョウ</t>
    </rPh>
    <phoneticPr fontId="2"/>
  </si>
  <si>
    <r>
      <t xml:space="preserve">  </t>
    </r>
    <r>
      <rPr>
        <b/>
        <sz val="10"/>
        <color theme="1"/>
        <rFont val="游ゴシック"/>
        <family val="3"/>
        <charset val="128"/>
        <scheme val="minor"/>
      </rPr>
      <t>１）看護師経験年数</t>
    </r>
    <phoneticPr fontId="2"/>
  </si>
  <si>
    <r>
      <t xml:space="preserve">  </t>
    </r>
    <r>
      <rPr>
        <b/>
        <sz val="10"/>
        <color theme="1"/>
        <rFont val="游ゴシック"/>
        <family val="3"/>
        <charset val="128"/>
        <scheme val="minor"/>
      </rPr>
      <t>２）訪問看護経験年数</t>
    </r>
    <phoneticPr fontId="2"/>
  </si>
  <si>
    <r>
      <t xml:space="preserve">  </t>
    </r>
    <r>
      <rPr>
        <b/>
        <sz val="10"/>
        <color theme="1"/>
        <rFont val="游ゴシック"/>
        <family val="3"/>
        <charset val="128"/>
        <scheme val="minor"/>
      </rPr>
      <t>３）訪問看護管理者の経験年数</t>
    </r>
    <phoneticPr fontId="2"/>
  </si>
  <si>
    <r>
      <t>　</t>
    </r>
    <r>
      <rPr>
        <b/>
        <sz val="10"/>
        <color theme="1"/>
        <rFont val="游ゴシック"/>
        <family val="3"/>
        <charset val="128"/>
        <scheme val="minor"/>
      </rPr>
      <t>４）管理者の研修状況</t>
    </r>
    <phoneticPr fontId="2"/>
  </si>
  <si>
    <r>
      <t>　</t>
    </r>
    <r>
      <rPr>
        <b/>
        <sz val="10"/>
        <color theme="1"/>
        <rFont val="游ゴシック"/>
        <family val="3"/>
        <charset val="128"/>
        <scheme val="minor"/>
      </rPr>
      <t>５）管理者の資格取得状況</t>
    </r>
    <rPh sb="3" eb="6">
      <t>カンリシャ</t>
    </rPh>
    <rPh sb="7" eb="13">
      <t>シカクシュトクジョウキョウ</t>
    </rPh>
    <phoneticPr fontId="2"/>
  </si>
  <si>
    <t>①資格取得状況</t>
    <rPh sb="1" eb="7">
      <t>シカクシュトクジョウキョウ</t>
    </rPh>
    <phoneticPr fontId="2"/>
  </si>
  <si>
    <t>資格取得状況について、ファーストレベル・セカンドレベル</t>
    <phoneticPr fontId="2"/>
  </si>
  <si>
    <t>サードレベル、認定・専門・特定行為について確認した。</t>
    <phoneticPr fontId="2"/>
  </si>
  <si>
    <t>資格取得していない管理者は127施設80.9％であった。</t>
    <rPh sb="0" eb="2">
      <t>シカク</t>
    </rPh>
    <rPh sb="2" eb="4">
      <t>シュトク</t>
    </rPh>
    <rPh sb="9" eb="12">
      <t>カンリシャ</t>
    </rPh>
    <rPh sb="16" eb="18">
      <t>シセツ</t>
    </rPh>
    <phoneticPr fontId="2"/>
  </si>
  <si>
    <t>ファーストレベル</t>
    <phoneticPr fontId="2"/>
  </si>
  <si>
    <t>セカンドレベル</t>
    <phoneticPr fontId="2"/>
  </si>
  <si>
    <t>サードレベル</t>
    <phoneticPr fontId="2"/>
  </si>
  <si>
    <t>未資格</t>
    <rPh sb="0" eb="1">
      <t>ミ</t>
    </rPh>
    <rPh sb="1" eb="3">
      <t>シカク</t>
    </rPh>
    <phoneticPr fontId="2"/>
  </si>
  <si>
    <r>
      <rPr>
        <b/>
        <sz val="10"/>
        <color theme="1"/>
        <rFont val="游ゴシック"/>
        <family val="3"/>
        <charset val="128"/>
        <scheme val="minor"/>
      </rPr>
      <t>②認定看護管理者資格取得</t>
    </r>
    <r>
      <rPr>
        <sz val="10"/>
        <color theme="1"/>
        <rFont val="游ゴシック"/>
        <family val="3"/>
        <charset val="128"/>
        <scheme val="minor"/>
      </rPr>
      <t>　</t>
    </r>
    <rPh sb="1" eb="5">
      <t>ニンテイカンゴ</t>
    </rPh>
    <rPh sb="5" eb="8">
      <t>カンリシャ</t>
    </rPh>
    <rPh sb="8" eb="10">
      <t>シカク</t>
    </rPh>
    <rPh sb="10" eb="12">
      <t>シュトク</t>
    </rPh>
    <phoneticPr fontId="2"/>
  </si>
  <si>
    <t>認定看護管理者資格ファーストレベル取得者</t>
    <rPh sb="0" eb="4">
      <t>ニンテイカンゴ</t>
    </rPh>
    <rPh sb="4" eb="7">
      <t>カンリシャ</t>
    </rPh>
    <rPh sb="7" eb="9">
      <t>シカク</t>
    </rPh>
    <rPh sb="17" eb="20">
      <t>シュトクシャ</t>
    </rPh>
    <phoneticPr fontId="2"/>
  </si>
  <si>
    <t>10.8％、セカンドレベル取得者30.8％、</t>
    <rPh sb="13" eb="16">
      <t>シュトクシャ</t>
    </rPh>
    <phoneticPr fontId="2"/>
  </si>
  <si>
    <t>認定看護師</t>
    <phoneticPr fontId="2"/>
  </si>
  <si>
    <t>特定行為研修</t>
    <phoneticPr fontId="2"/>
  </si>
  <si>
    <t>未資格</t>
    <phoneticPr fontId="2"/>
  </si>
  <si>
    <t>３．事業所の質の向上についての取り組みについて</t>
    <phoneticPr fontId="2"/>
  </si>
  <si>
    <r>
      <t>　</t>
    </r>
    <r>
      <rPr>
        <b/>
        <sz val="10"/>
        <color theme="1"/>
        <rFont val="游ゴシック"/>
        <family val="3"/>
        <charset val="128"/>
        <scheme val="minor"/>
      </rPr>
      <t>１）質の評価の実施状況</t>
    </r>
    <phoneticPr fontId="2"/>
  </si>
  <si>
    <t>未記入</t>
    <phoneticPr fontId="2"/>
  </si>
  <si>
    <t>質の評価を行っている所は、86施設54.8％</t>
    <phoneticPr fontId="2"/>
  </si>
  <si>
    <t>であった。質の評価を行っていない理由は</t>
    <phoneticPr fontId="2"/>
  </si>
  <si>
    <t>忙しくて時間が取れないが28施設18％、</t>
    <phoneticPr fontId="2"/>
  </si>
  <si>
    <t>中には必要性を感じないと回答した施設もあった。</t>
    <phoneticPr fontId="2"/>
  </si>
  <si>
    <t>またどの評価方法が良いのかわからない施設も15施設あった。</t>
    <phoneticPr fontId="2"/>
  </si>
  <si>
    <r>
      <t>　</t>
    </r>
    <r>
      <rPr>
        <b/>
        <sz val="10"/>
        <color theme="1"/>
        <rFont val="游ゴシック"/>
        <family val="3"/>
        <charset val="128"/>
        <scheme val="minor"/>
      </rPr>
      <t>２）事業所の質の評価方法　</t>
    </r>
    <phoneticPr fontId="2"/>
  </si>
  <si>
    <t xml:space="preserve"> </t>
    <phoneticPr fontId="2"/>
  </si>
  <si>
    <t>①「訪問看護ステーションにおける事業所自己評価</t>
    <phoneticPr fontId="2"/>
  </si>
  <si>
    <t>②「訪問看護サービス質評価のためのガイド」日本</t>
    <phoneticPr fontId="2"/>
  </si>
  <si>
    <t>　　訪問看護財団</t>
    <phoneticPr fontId="2"/>
  </si>
  <si>
    <t>③自施設独自の評価表またはチェックリスト</t>
    <phoneticPr fontId="2"/>
  </si>
  <si>
    <t>④.第三者機関に評価を受ける</t>
    <phoneticPr fontId="2"/>
  </si>
  <si>
    <t>⑤.利用者などのアンケート調査を実施</t>
    <phoneticPr fontId="2"/>
  </si>
  <si>
    <t>⑥その他</t>
    <phoneticPr fontId="2"/>
  </si>
  <si>
    <t>また、未記入施設が72施設、39.3％であった。</t>
    <phoneticPr fontId="2"/>
  </si>
  <si>
    <t>は12％であり、あまり浸透していないことがうかがえる。</t>
    <phoneticPr fontId="2"/>
  </si>
  <si>
    <t>③が26施設、14.2％と自施設独自の評価表を利用している施設や</t>
    <phoneticPr fontId="2"/>
  </si>
  <si>
    <t>⑤の41施設、22.4％と利用者などのアンケート調査が多くあった。</t>
    <phoneticPr fontId="2"/>
  </si>
  <si>
    <t>忙しくて時間が取れない</t>
    <phoneticPr fontId="2"/>
  </si>
  <si>
    <t>どの評価の方法が良いかわからない</t>
    <phoneticPr fontId="2"/>
  </si>
  <si>
    <t>質評価について分からない</t>
    <phoneticPr fontId="2"/>
  </si>
  <si>
    <t>その他</t>
    <phoneticPr fontId="2"/>
  </si>
  <si>
    <t>必要性を感じない</t>
    <phoneticPr fontId="2"/>
  </si>
  <si>
    <r>
      <t>　</t>
    </r>
    <r>
      <rPr>
        <b/>
        <sz val="10"/>
        <color theme="1"/>
        <rFont val="游ゴシック"/>
        <family val="3"/>
        <charset val="128"/>
        <scheme val="minor"/>
      </rPr>
      <t>４）評価を行っていない理由(複数回答可能)</t>
    </r>
    <phoneticPr fontId="2"/>
  </si>
  <si>
    <t>評価の頻度は、年2回が7施設4.5％、年1回</t>
    <rPh sb="0" eb="2">
      <t>ヒョウカ</t>
    </rPh>
    <rPh sb="3" eb="5">
      <t>ヒンド</t>
    </rPh>
    <rPh sb="7" eb="8">
      <t>ネン</t>
    </rPh>
    <rPh sb="9" eb="10">
      <t>カイ</t>
    </rPh>
    <rPh sb="12" eb="14">
      <t>シセツ</t>
    </rPh>
    <rPh sb="19" eb="20">
      <t>ネン</t>
    </rPh>
    <rPh sb="21" eb="22">
      <t>カイ</t>
    </rPh>
    <phoneticPr fontId="2"/>
  </si>
  <si>
    <t>が57施設36.3％、2年に1回は15施設9.6％</t>
    <phoneticPr fontId="2"/>
  </si>
  <si>
    <t>であった。未記入が47.1％を占めており</t>
    <rPh sb="5" eb="8">
      <t>ミキニュウ</t>
    </rPh>
    <rPh sb="15" eb="16">
      <t>シ</t>
    </rPh>
    <phoneticPr fontId="2"/>
  </si>
  <si>
    <t>忙しくて時間が取れないが28件17.8％であった。</t>
    <rPh sb="0" eb="1">
      <t>イソガ</t>
    </rPh>
    <rPh sb="4" eb="6">
      <t>ジカン</t>
    </rPh>
    <rPh sb="7" eb="8">
      <t>ト</t>
    </rPh>
    <rPh sb="14" eb="15">
      <t>ケン</t>
    </rPh>
    <phoneticPr fontId="2"/>
  </si>
  <si>
    <t>また、「どの評価の方法が良いかわからない」</t>
    <rPh sb="6" eb="8">
      <t>ヒョウカ</t>
    </rPh>
    <rPh sb="9" eb="11">
      <t>ホウホウ</t>
    </rPh>
    <rPh sb="12" eb="13">
      <t>ヨ</t>
    </rPh>
    <phoneticPr fontId="2"/>
  </si>
  <si>
    <t>「質評価についてわからない」の回答を合計</t>
    <rPh sb="15" eb="17">
      <t>カイトウ</t>
    </rPh>
    <rPh sb="18" eb="20">
      <t>ゴウケイ</t>
    </rPh>
    <phoneticPr fontId="2"/>
  </si>
  <si>
    <t>すると21件13％、必要性を感じないとの回答も</t>
    <rPh sb="20" eb="23">
      <t>ヒツヨウセイカイトウ</t>
    </rPh>
    <phoneticPr fontId="2"/>
  </si>
  <si>
    <t>あったことから継続した研修が必要と考える。</t>
    <rPh sb="14" eb="16">
      <t>ケイゾク</t>
    </rPh>
    <rPh sb="18" eb="20">
      <t>ケンシュウヒツヨウカンガ</t>
    </rPh>
    <phoneticPr fontId="2"/>
  </si>
  <si>
    <t>４．啓発活動について</t>
    <phoneticPr fontId="2"/>
  </si>
  <si>
    <r>
      <t>　</t>
    </r>
    <r>
      <rPr>
        <b/>
        <sz val="10"/>
        <color theme="1"/>
        <rFont val="游ゴシック"/>
        <family val="3"/>
        <charset val="128"/>
        <scheme val="minor"/>
      </rPr>
      <t>１）地域住民に向けた情報発信をしていますか</t>
    </r>
    <phoneticPr fontId="2"/>
  </si>
  <si>
    <t>地域住民への.啓発活動については、</t>
    <phoneticPr fontId="2"/>
  </si>
  <si>
    <t>啓発活動を行っているが半数以上</t>
  </si>
  <si>
    <t>かった。</t>
    <phoneticPr fontId="2"/>
  </si>
  <si>
    <t>している</t>
    <phoneticPr fontId="2"/>
  </si>
  <si>
    <t>していない</t>
    <phoneticPr fontId="2"/>
  </si>
  <si>
    <t>未記入</t>
    <phoneticPr fontId="2"/>
  </si>
  <si>
    <t>参加しているは120施設76.4％であり、</t>
    <rPh sb="0" eb="2">
      <t>サンカ</t>
    </rPh>
    <rPh sb="10" eb="12">
      <t>シセツ</t>
    </rPh>
    <phoneticPr fontId="2"/>
  </si>
  <si>
    <t>出席であった。また、SNSでの発信や</t>
    <phoneticPr fontId="2"/>
  </si>
  <si>
    <t>マルシェに参加、カフェの開催、出前講座</t>
    <rPh sb="15" eb="19">
      <t>デマエコウザ</t>
    </rPh>
    <phoneticPr fontId="2"/>
  </si>
  <si>
    <t>や相談会を開催しているであった。</t>
    <rPh sb="1" eb="3">
      <t>ソウダン</t>
    </rPh>
    <rPh sb="3" eb="4">
      <t>カイ</t>
    </rPh>
    <rPh sb="5" eb="7">
      <t>カイサイ</t>
    </rPh>
    <phoneticPr fontId="2"/>
  </si>
  <si>
    <t>不足で参加できないという意見があった。</t>
    <phoneticPr fontId="2"/>
  </si>
  <si>
    <t>していない理由は、情報がないや人員</t>
    <phoneticPr fontId="2"/>
  </si>
  <si>
    <t>５．看護職の就業・離職・充足状況について</t>
    <phoneticPr fontId="2"/>
  </si>
  <si>
    <t>令和4年度</t>
    <phoneticPr fontId="2"/>
  </si>
  <si>
    <t>令和5年度</t>
    <phoneticPr fontId="2"/>
  </si>
  <si>
    <t>採用　</t>
    <rPh sb="0" eb="2">
      <t>サイヨウ</t>
    </rPh>
    <phoneticPr fontId="2"/>
  </si>
  <si>
    <t>６．離職理由</t>
    <rPh sb="2" eb="6">
      <t>リショクリユウ</t>
    </rPh>
    <phoneticPr fontId="2"/>
  </si>
  <si>
    <t>①本人の健康</t>
    <phoneticPr fontId="2"/>
  </si>
  <si>
    <t>②訪問看護が合わない</t>
    <phoneticPr fontId="2"/>
  </si>
  <si>
    <t>③給与に不満</t>
    <phoneticPr fontId="2"/>
  </si>
  <si>
    <t>④家族の健康</t>
    <phoneticPr fontId="2"/>
  </si>
  <si>
    <t>⑤携帯当番が負担</t>
    <phoneticPr fontId="2"/>
  </si>
  <si>
    <t>⑥転居</t>
    <phoneticPr fontId="2"/>
  </si>
  <si>
    <t>⑦一人訪問が不安</t>
    <phoneticPr fontId="2"/>
  </si>
  <si>
    <t>⑧人間関係</t>
    <phoneticPr fontId="2"/>
  </si>
  <si>
    <t>⑨定年</t>
    <phoneticPr fontId="2"/>
  </si>
  <si>
    <t>⑩休暇が取れない</t>
    <phoneticPr fontId="2"/>
  </si>
  <si>
    <t>⑪結婚</t>
    <phoneticPr fontId="2"/>
  </si>
  <si>
    <t>⑫出産・育児</t>
    <phoneticPr fontId="2"/>
  </si>
  <si>
    <t>⑬進学</t>
    <phoneticPr fontId="2"/>
  </si>
  <si>
    <t>⑭利用者の暴言・暴力</t>
    <phoneticPr fontId="2"/>
  </si>
  <si>
    <t>⑮その他</t>
    <phoneticPr fontId="2"/>
  </si>
  <si>
    <t>⑯未回答</t>
    <phoneticPr fontId="2"/>
  </si>
  <si>
    <t>７．看護職員の充足状況</t>
    <phoneticPr fontId="2"/>
  </si>
  <si>
    <t>充足している</t>
    <phoneticPr fontId="2"/>
  </si>
  <si>
    <t>充足していない</t>
    <phoneticPr fontId="2"/>
  </si>
  <si>
    <t>未回答</t>
    <phoneticPr fontId="2"/>
  </si>
  <si>
    <t>看護職員の充足しているところは、</t>
    <phoneticPr fontId="2"/>
  </si>
  <si>
    <t>83施設52.9％、充足していないと</t>
    <rPh sb="2" eb="4">
      <t>シセツ</t>
    </rPh>
    <phoneticPr fontId="2"/>
  </si>
  <si>
    <t>回答のあった施設は68、43.3％で</t>
    <rPh sb="6" eb="8">
      <t>シセツ</t>
    </rPh>
    <phoneticPr fontId="2"/>
  </si>
  <si>
    <t>あった。</t>
    <phoneticPr fontId="2"/>
  </si>
  <si>
    <t>　　　ケート依頼をした。アンケート回収はメールで返信依頼した。</t>
    <phoneticPr fontId="2"/>
  </si>
  <si>
    <t xml:space="preserve">        ⑧大台・大紀・東紀州地区</t>
    <phoneticPr fontId="2"/>
  </si>
  <si>
    <t>回答のあった施設は</t>
    <phoneticPr fontId="2"/>
  </si>
  <si>
    <t>　　①訪問介護　②訪問入浴介護　③訪問リハ(医療機関)　④療養通所介護　⑤通所介護　 ⑥通所リハ　</t>
    <phoneticPr fontId="2"/>
  </si>
  <si>
    <t xml:space="preserve">        ⑦福祉用具貸与　⑧短期入所生活介護　⑨短期入所療養介護　⑩ケアハウス　⑪グループホーム　</t>
    <phoneticPr fontId="2"/>
  </si>
  <si>
    <t>　　⑫居宅介護支援　⑬小規模多機能居宅介護　⑭看護小規模多機能居宅介護　⑮老人保健施設　⑯特別養護　</t>
    <phoneticPr fontId="2"/>
  </si>
  <si>
    <t>　　老人ホーム　⑰介護付き有料老人ホーム　⑱住宅型有料老人ホーム　⑲サービス付き高齢者専用住宅</t>
    <phoneticPr fontId="2"/>
  </si>
  <si>
    <t>　　⑳介護医療院㉑定期巡回・随時対応㉒地域包括支援センター　 ㉓放課後等デイサービス　㉔その他</t>
    <phoneticPr fontId="2"/>
  </si>
  <si>
    <t>三重ST協議会</t>
    <phoneticPr fontId="2"/>
  </si>
  <si>
    <t>三重県看護協会</t>
    <phoneticPr fontId="2"/>
  </si>
  <si>
    <t>その他</t>
    <phoneticPr fontId="2"/>
  </si>
  <si>
    <t>合計</t>
    <phoneticPr fontId="2"/>
  </si>
  <si>
    <t>①内部研修計画</t>
    <phoneticPr fontId="2"/>
  </si>
  <si>
    <t>②研修先</t>
    <rPh sb="1" eb="4">
      <t>ケンシュウサキ</t>
    </rPh>
    <phoneticPr fontId="2"/>
  </si>
  <si>
    <t>で研修は計画されていた。</t>
    <phoneticPr fontId="2"/>
  </si>
  <si>
    <t>研修先は複数回答可能で、81施設40.3％は　　　　　　　　　　　　　　　　　　</t>
    <rPh sb="14" eb="16">
      <t>シセツ</t>
    </rPh>
    <phoneticPr fontId="2"/>
  </si>
  <si>
    <t>三重県訪問看護ステーション協議会の計画</t>
    <phoneticPr fontId="2"/>
  </si>
  <si>
    <t>三重県看護協会の計画する研修には53施設</t>
    <rPh sb="18" eb="19">
      <t>シ</t>
    </rPh>
    <rPh sb="19" eb="20">
      <t>セツ</t>
    </rPh>
    <phoneticPr fontId="2"/>
  </si>
  <si>
    <t>併設事業数</t>
    <rPh sb="0" eb="5">
      <t>ヘイセツジギョウスウ</t>
    </rPh>
    <phoneticPr fontId="2"/>
  </si>
  <si>
    <t>1～4か所</t>
    <rPh sb="4" eb="5">
      <t>ショ</t>
    </rPh>
    <phoneticPr fontId="2"/>
  </si>
  <si>
    <t>5～9か所</t>
    <rPh sb="4" eb="5">
      <t>ショ</t>
    </rPh>
    <phoneticPr fontId="2"/>
  </si>
  <si>
    <t>10か所以上</t>
    <rPh sb="3" eb="4">
      <t>ショ</t>
    </rPh>
    <rPh sb="4" eb="6">
      <t>イジョウ</t>
    </rPh>
    <phoneticPr fontId="2"/>
  </si>
  <si>
    <t>受け入れる意思はあると回答した施設は49、31.2％。</t>
    <phoneticPr fontId="2"/>
  </si>
  <si>
    <t>同一法人が行っている事業</t>
    <rPh sb="0" eb="4">
      <t>ドウイツホウジン</t>
    </rPh>
    <rPh sb="5" eb="6">
      <t>オコナ</t>
    </rPh>
    <rPh sb="10" eb="12">
      <t>ジギョウ</t>
    </rPh>
    <phoneticPr fontId="2"/>
  </si>
  <si>
    <t>無し</t>
    <rPh sb="0" eb="1">
      <t>ナシ</t>
    </rPh>
    <phoneticPr fontId="2"/>
  </si>
  <si>
    <t>３～4人未満</t>
    <rPh sb="3" eb="4">
      <t>ニン</t>
    </rPh>
    <rPh sb="4" eb="6">
      <t>ミマン</t>
    </rPh>
    <phoneticPr fontId="1"/>
  </si>
  <si>
    <t>4～5人未満</t>
    <rPh sb="3" eb="4">
      <t>ニン</t>
    </rPh>
    <rPh sb="4" eb="6">
      <t>ミマン</t>
    </rPh>
    <phoneticPr fontId="1"/>
  </si>
  <si>
    <t>5～6人未満</t>
    <rPh sb="3" eb="4">
      <t>ニン</t>
    </rPh>
    <rPh sb="4" eb="6">
      <t>ミマン</t>
    </rPh>
    <phoneticPr fontId="1"/>
  </si>
  <si>
    <t>6～7人未満</t>
    <rPh sb="3" eb="4">
      <t>ニン</t>
    </rPh>
    <rPh sb="4" eb="6">
      <t>ミマン</t>
    </rPh>
    <phoneticPr fontId="1"/>
  </si>
  <si>
    <t>7～8人未満</t>
    <rPh sb="3" eb="4">
      <t>ニン</t>
    </rPh>
    <rPh sb="4" eb="6">
      <t>ミマン</t>
    </rPh>
    <phoneticPr fontId="1"/>
  </si>
  <si>
    <t>8～9人未満</t>
    <rPh sb="3" eb="4">
      <t>ニン</t>
    </rPh>
    <rPh sb="4" eb="6">
      <t>ミマン</t>
    </rPh>
    <phoneticPr fontId="1"/>
  </si>
  <si>
    <t>9～10人未満</t>
    <rPh sb="4" eb="5">
      <t>ニン</t>
    </rPh>
    <rPh sb="5" eb="7">
      <t>ミマン</t>
    </rPh>
    <phoneticPr fontId="1"/>
  </si>
  <si>
    <t>10～15人未満</t>
    <rPh sb="5" eb="6">
      <t>ニン</t>
    </rPh>
    <rPh sb="6" eb="8">
      <t>ミマン</t>
    </rPh>
    <phoneticPr fontId="1"/>
  </si>
  <si>
    <t>15～20人未満</t>
    <rPh sb="5" eb="6">
      <t>ニン</t>
    </rPh>
    <rPh sb="6" eb="8">
      <t>ミマン</t>
    </rPh>
    <phoneticPr fontId="1"/>
  </si>
  <si>
    <t>看護職員の割合は、看護師690.1人92.1%。</t>
    <rPh sb="9" eb="12">
      <t>カンゴシ</t>
    </rPh>
    <phoneticPr fontId="2"/>
  </si>
  <si>
    <t>助産師2.8人0.4％であった。</t>
    <rPh sb="0" eb="3">
      <t>ジョサンシ</t>
    </rPh>
    <rPh sb="6" eb="7">
      <t>ニン</t>
    </rPh>
    <phoneticPr fontId="2"/>
  </si>
  <si>
    <t>准看護師51.9人6.9％、保健師は4.7人0.6％、</t>
    <rPh sb="0" eb="4">
      <t>ジュンカンゴシ</t>
    </rPh>
    <phoneticPr fontId="2"/>
  </si>
  <si>
    <t>73施設</t>
    <rPh sb="2" eb="4">
      <t>シセツ</t>
    </rPh>
    <phoneticPr fontId="2"/>
  </si>
  <si>
    <t>総人数</t>
    <rPh sb="0" eb="3">
      <t>ソウニンズウ</t>
    </rPh>
    <phoneticPr fontId="2"/>
  </si>
  <si>
    <t>看護職員のみの施設</t>
    <rPh sb="0" eb="2">
      <t>カンゴ</t>
    </rPh>
    <rPh sb="2" eb="4">
      <t>ショクイン</t>
    </rPh>
    <rPh sb="7" eb="9">
      <t>シセツ</t>
    </rPh>
    <phoneticPr fontId="2"/>
  </si>
  <si>
    <t>67人</t>
    <rPh sb="2" eb="3">
      <t>ニン</t>
    </rPh>
    <phoneticPr fontId="2"/>
  </si>
  <si>
    <t>51人</t>
    <rPh sb="2" eb="3">
      <t>ニン</t>
    </rPh>
    <phoneticPr fontId="2"/>
  </si>
  <si>
    <t>4人</t>
    <rPh sb="1" eb="2">
      <t>ニン</t>
    </rPh>
    <phoneticPr fontId="2"/>
  </si>
  <si>
    <t>140人</t>
    <rPh sb="3" eb="4">
      <t>ニン</t>
    </rPh>
    <phoneticPr fontId="2"/>
  </si>
  <si>
    <t>　18人　</t>
    <rPh sb="3" eb="4">
      <t>ニン</t>
    </rPh>
    <phoneticPr fontId="2"/>
  </si>
  <si>
    <t>の在籍している施設は23、14.6％。</t>
    <rPh sb="7" eb="9">
      <t>シセツ</t>
    </rPh>
    <phoneticPr fontId="2"/>
  </si>
  <si>
    <t>132施設84.1％はいないと回答している。　</t>
    <rPh sb="3" eb="5">
      <t>シセツ</t>
    </rPh>
    <phoneticPr fontId="2"/>
  </si>
  <si>
    <t>事務職員のいる施設は75施設47.8％であった。</t>
    <rPh sb="7" eb="9">
      <t>シセツ</t>
    </rPh>
    <rPh sb="12" eb="14">
      <t>シセツ</t>
    </rPh>
    <phoneticPr fontId="2"/>
  </si>
  <si>
    <t>訪問看護経験年数は5年未満が最も多く、53施設33.8％、5年から10年未満は27施設17.2％、</t>
    <rPh sb="21" eb="23">
      <t>シセツ</t>
    </rPh>
    <rPh sb="41" eb="43">
      <t>シセツ</t>
    </rPh>
    <phoneticPr fontId="2"/>
  </si>
  <si>
    <t>合わせると80施設51％、三重県下の訪問看護施設の半数以上を占めている。</t>
    <rPh sb="0" eb="1">
      <t>ア</t>
    </rPh>
    <rPh sb="7" eb="9">
      <t>シセツ</t>
    </rPh>
    <rPh sb="22" eb="24">
      <t>シセツ</t>
    </rPh>
    <phoneticPr fontId="2"/>
  </si>
  <si>
    <t>ないと回答された方の理由として、研修への参加は個人の裁量に任せている。自主性に任せている。</t>
    <rPh sb="3" eb="5">
      <t>カイトウ</t>
    </rPh>
    <rPh sb="8" eb="9">
      <t>カタ</t>
    </rPh>
    <rPh sb="10" eb="12">
      <t>リユウ</t>
    </rPh>
    <phoneticPr fontId="2"/>
  </si>
  <si>
    <t>お金がかかる。時間が取れない。人員的に余裕がないなどの記載が多かった。</t>
    <rPh sb="1" eb="2">
      <t>カネ</t>
    </rPh>
    <rPh sb="27" eb="29">
      <t>キサイ</t>
    </rPh>
    <rPh sb="30" eb="31">
      <t>オオ</t>
    </rPh>
    <phoneticPr fontId="2"/>
  </si>
  <si>
    <t>その理由として、過去に学生を受け入れていたが、訪問 の予定管理が難しかった。マンパワー的に難しい。</t>
    <phoneticPr fontId="2"/>
  </si>
  <si>
    <t>業務多忙のため。4月開業の新規施設であり受け入れできる状況にない。学生指導の体制が整っていない。　</t>
    <rPh sb="13" eb="15">
      <t>シンキ</t>
    </rPh>
    <rPh sb="15" eb="17">
      <t>シセツ</t>
    </rPh>
    <phoneticPr fontId="2"/>
  </si>
  <si>
    <t>人員不足。学生に指導できる自信がない。公共交通機関が充実していない等複数の記載があった。</t>
    <rPh sb="0" eb="4">
      <t>ジンインブソク</t>
    </rPh>
    <rPh sb="33" eb="34">
      <t>ナド</t>
    </rPh>
    <rPh sb="34" eb="36">
      <t>フクスウ</t>
    </rPh>
    <rPh sb="37" eb="39">
      <t>キサイ</t>
    </rPh>
    <phoneticPr fontId="2"/>
  </si>
  <si>
    <t xml:space="preserve"> 桑員地区15施設の9.6％、三泗地区27施設の17.2％、</t>
    <phoneticPr fontId="2"/>
  </si>
  <si>
    <t xml:space="preserve"> 鈴亀地区17施設の10.8％、津地区24施設の15.3％</t>
    <phoneticPr fontId="2"/>
  </si>
  <si>
    <t xml:space="preserve"> 伊賀地区21施設の13.4％、松阪地区24施設の15.3％</t>
    <phoneticPr fontId="2"/>
  </si>
  <si>
    <t xml:space="preserve"> 伊勢・志摩地区19施設の12.1％、</t>
    <phoneticPr fontId="2"/>
  </si>
  <si>
    <t xml:space="preserve"> 大台・大紀・東紀州地区10施設の6.1％であった。</t>
    <phoneticPr fontId="2"/>
  </si>
  <si>
    <t>次いで医療法人27施設17.2％、</t>
    <phoneticPr fontId="2"/>
  </si>
  <si>
    <t>社会福祉法人・医師会８施設５.1％で</t>
    <rPh sb="0" eb="4">
      <t>シャカイフクシ</t>
    </rPh>
    <rPh sb="4" eb="6">
      <t>ホウジン</t>
    </rPh>
    <rPh sb="7" eb="10">
      <t>イシカイ</t>
    </rPh>
    <rPh sb="11" eb="13">
      <t>シセツ</t>
    </rPh>
    <phoneticPr fontId="2"/>
  </si>
  <si>
    <t>特定非営利法人７施設4.5％であった。</t>
    <rPh sb="0" eb="7">
      <t>トクテイヒエイリホウジン</t>
    </rPh>
    <rPh sb="8" eb="10">
      <t>シセツ</t>
    </rPh>
    <phoneticPr fontId="2"/>
  </si>
  <si>
    <t>何らかの事業を行っているのは114施設72.6％、</t>
    <phoneticPr fontId="2"/>
  </si>
  <si>
    <t>全く何も行って いないのは40施設25.5％であった。</t>
    <phoneticPr fontId="2"/>
  </si>
  <si>
    <t>10事業所以上併設している所も２施設あった。</t>
    <phoneticPr fontId="2"/>
  </si>
  <si>
    <t>　　外部研修に参加していた。　</t>
    <phoneticPr fontId="2"/>
  </si>
  <si>
    <t>　　　全事業所管理者に対し、調査協力依頼状、調査票を三重県同報メールと当協議会から郵送でアン</t>
    <rPh sb="29" eb="31">
      <t>ドウホウ</t>
    </rPh>
    <phoneticPr fontId="2"/>
  </si>
  <si>
    <r>
      <t>　</t>
    </r>
    <r>
      <rPr>
        <b/>
        <sz val="10"/>
        <color theme="1"/>
        <rFont val="游ゴシック"/>
        <family val="3"/>
        <charset val="128"/>
        <scheme val="minor"/>
      </rPr>
      <t>１）医療圏別施設数</t>
    </r>
    <r>
      <rPr>
        <sz val="10"/>
        <color theme="1"/>
        <rFont val="游ゴシック"/>
        <family val="3"/>
        <charset val="128"/>
        <scheme val="minor"/>
      </rPr>
      <t>：医療圏を下記のように8地区に分け、それぞれのステーション数を調査した。</t>
    </r>
    <rPh sb="3" eb="7">
      <t>イリョウケンベツ</t>
    </rPh>
    <rPh sb="7" eb="10">
      <t>シセツスウ</t>
    </rPh>
    <phoneticPr fontId="2"/>
  </si>
  <si>
    <t>未記入</t>
    <rPh sb="0" eb="3">
      <t>ミキニュウ</t>
    </rPh>
    <phoneticPr fontId="2"/>
  </si>
  <si>
    <t>①医療法人</t>
  </si>
  <si>
    <t>④医師会</t>
  </si>
  <si>
    <t>⑩その他</t>
  </si>
  <si>
    <t>②営利法人　</t>
  </si>
  <si>
    <t>⑤看護協会</t>
  </si>
  <si>
    <t>⑧地方公共団体</t>
  </si>
  <si>
    <t>③社会福祉法人</t>
  </si>
  <si>
    <t>⑨特定非営利法人</t>
  </si>
  <si>
    <t>54.1%が営利法人であった。</t>
    <rPh sb="6" eb="10">
      <t>エイリホウジン</t>
    </rPh>
    <phoneticPr fontId="2"/>
  </si>
  <si>
    <t>10人以上の事業所は19施設12.1％であった。</t>
    <rPh sb="6" eb="9">
      <t>ジギョウショ</t>
    </rPh>
    <phoneticPr fontId="2"/>
  </si>
  <si>
    <t>職員の配置について、73施設46.5％は看護職員のみであった。</t>
    <rPh sb="3" eb="5">
      <t>ハイチ</t>
    </rPh>
    <rPh sb="12" eb="14">
      <t>シセツ</t>
    </rPh>
    <phoneticPr fontId="2"/>
  </si>
  <si>
    <t>言語聴覚士は18人12.9％在籍し、精神保健福祉士は4人2.9％在籍している。</t>
    <rPh sb="8" eb="9">
      <t>ニン</t>
    </rPh>
    <rPh sb="20" eb="22">
      <t>ホケン</t>
    </rPh>
    <rPh sb="27" eb="28">
      <t>ニン</t>
    </rPh>
    <phoneticPr fontId="2"/>
  </si>
  <si>
    <r>
      <t>　</t>
    </r>
    <r>
      <rPr>
        <b/>
        <sz val="10"/>
        <color theme="1"/>
        <rFont val="游ゴシック"/>
        <family val="3"/>
        <charset val="128"/>
        <scheme val="minor"/>
      </rPr>
      <t>５）専門看護師・認定看護師・特定行為研修修了者の在籍状況</t>
    </r>
    <rPh sb="3" eb="8">
      <t>センモンカンゴシ</t>
    </rPh>
    <rPh sb="9" eb="14">
      <t>ニンテイカンゴシ</t>
    </rPh>
    <rPh sb="15" eb="19">
      <t>トクテイコウイ</t>
    </rPh>
    <rPh sb="19" eb="21">
      <t>ケンシュウ</t>
    </rPh>
    <rPh sb="21" eb="24">
      <t>シュウリョウシャ</t>
    </rPh>
    <rPh sb="25" eb="27">
      <t>ザイセキ</t>
    </rPh>
    <rPh sb="27" eb="29">
      <t>ジョウキョウ</t>
    </rPh>
    <phoneticPr fontId="1"/>
  </si>
  <si>
    <t>未記入</t>
    <rPh sb="0" eb="3">
      <t>ミキニュウ</t>
    </rPh>
    <phoneticPr fontId="2"/>
  </si>
  <si>
    <t>　　外部研修への参加の状況は、121施設77.1％が、</t>
    <rPh sb="4" eb="6">
      <t>ケンシュウ</t>
    </rPh>
    <rPh sb="18" eb="20">
      <t>シセツ</t>
    </rPh>
    <phoneticPr fontId="2"/>
  </si>
  <si>
    <t>研修計画状況の関しては、132施設で84.1％　　　　</t>
    <rPh sb="15" eb="17">
      <t>シセツ</t>
    </rPh>
    <phoneticPr fontId="2"/>
  </si>
  <si>
    <t>26.4％が参加計画がある。67施設、33.3％が　　　　　　　　　　　　　　　　　　　　　　　　　　　　　　　　　　　　　　　　　　　　　　　　　</t>
    <rPh sb="8" eb="10">
      <t>ケイカク</t>
    </rPh>
    <rPh sb="16" eb="18">
      <t>シセツ</t>
    </rPh>
    <phoneticPr fontId="2"/>
  </si>
  <si>
    <t>それ以外の場所での研修に参加計画がある。　　　　　　　　　　　　　　　　　　　　　　　　　　　　　　　　　　　　　　　　　</t>
    <rPh sb="9" eb="11">
      <t>バショ</t>
    </rPh>
    <rPh sb="12" eb="16">
      <t>サンカケイカク</t>
    </rPh>
    <phoneticPr fontId="2"/>
  </si>
  <si>
    <r>
      <t>　</t>
    </r>
    <r>
      <rPr>
        <b/>
        <sz val="10"/>
        <color theme="1"/>
        <rFont val="游ゴシック"/>
        <family val="3"/>
        <charset val="128"/>
        <scheme val="minor"/>
      </rPr>
      <t>７）看護学生の受入れ状況</t>
    </r>
    <rPh sb="3" eb="5">
      <t>カンゴ</t>
    </rPh>
    <rPh sb="5" eb="7">
      <t>ガクセイ</t>
    </rPh>
    <rPh sb="8" eb="9">
      <t>ウ</t>
    </rPh>
    <rPh sb="9" eb="10">
      <t>イ</t>
    </rPh>
    <rPh sb="11" eb="13">
      <t>ジョウキョウ</t>
    </rPh>
    <phoneticPr fontId="2"/>
  </si>
  <si>
    <t>から35年未満、35人であった。</t>
    <phoneticPr fontId="2"/>
  </si>
  <si>
    <t>看護師経験年数で最も多いのは30年</t>
    <phoneticPr fontId="2"/>
  </si>
  <si>
    <t>20年未満の看護師が40名、全体の</t>
    <phoneticPr fontId="2"/>
  </si>
  <si>
    <t>25.5％、20年以上の看護師が115名</t>
    <phoneticPr fontId="2"/>
  </si>
  <si>
    <t>73.2％であった。</t>
    <phoneticPr fontId="2"/>
  </si>
  <si>
    <t>５年未満が最も少なく３人1.9％で</t>
    <rPh sb="1" eb="4">
      <t>ネンミマン</t>
    </rPh>
    <rPh sb="5" eb="6">
      <t>モット</t>
    </rPh>
    <rPh sb="7" eb="8">
      <t>スク</t>
    </rPh>
    <rPh sb="11" eb="12">
      <t>ニン</t>
    </rPh>
    <phoneticPr fontId="2"/>
  </si>
  <si>
    <t>あった。</t>
    <phoneticPr fontId="2"/>
  </si>
  <si>
    <t>③認定・特定行為研修資格取得者</t>
    <rPh sb="1" eb="3">
      <t>ニンテイ</t>
    </rPh>
    <rPh sb="4" eb="6">
      <t>トクテイ</t>
    </rPh>
    <rPh sb="6" eb="8">
      <t>コウイ</t>
    </rPh>
    <rPh sb="8" eb="10">
      <t>ケンシュウ</t>
    </rPh>
    <rPh sb="10" eb="14">
      <t>シカクシュトク</t>
    </rPh>
    <rPh sb="14" eb="15">
      <t>シャ</t>
    </rPh>
    <phoneticPr fontId="2"/>
  </si>
  <si>
    <t>サードレベル取得者1.9％であり３施設に在籍していた。</t>
    <rPh sb="6" eb="9">
      <t>シュトクシャ</t>
    </rPh>
    <rPh sb="17" eb="19">
      <t>シセツ</t>
    </rPh>
    <rPh sb="20" eb="22">
      <t>ザイセキ</t>
    </rPh>
    <phoneticPr fontId="2"/>
  </si>
  <si>
    <t>認定看護師</t>
  </si>
  <si>
    <t>特定行為研修</t>
  </si>
  <si>
    <t>未資格</t>
  </si>
  <si>
    <t>のガイドライン」全国訪問看護事業協会</t>
    <rPh sb="8" eb="14">
      <t>ゼンコクホウモンカンゴ</t>
    </rPh>
    <rPh sb="14" eb="18">
      <t>ジギョウキョウカイ</t>
    </rPh>
    <phoneticPr fontId="2"/>
  </si>
  <si>
    <t>訪問看護財団</t>
    <rPh sb="0" eb="6">
      <t>ホウモンカンゴザイダン</t>
    </rPh>
    <phoneticPr fontId="2"/>
  </si>
  <si>
    <t>回答は自事業所が行って</t>
    <rPh sb="0" eb="2">
      <t>カイトウ</t>
    </rPh>
    <rPh sb="3" eb="7">
      <t>ジジギョウショ</t>
    </rPh>
    <rPh sb="8" eb="9">
      <t>オコナ</t>
    </rPh>
    <phoneticPr fontId="2"/>
  </si>
  <si>
    <t>いる方法を選択し、</t>
    <rPh sb="5" eb="7">
      <t>センタク</t>
    </rPh>
    <phoneticPr fontId="2"/>
  </si>
  <si>
    <t>複数回答可能とした</t>
    <rPh sb="0" eb="6">
      <t>フクスウカイトウカノウ</t>
    </rPh>
    <phoneticPr fontId="2"/>
  </si>
  <si>
    <t>３）評価の頻度</t>
  </si>
  <si>
    <t>合計</t>
    <rPh sb="0" eb="2">
      <t>ゴウケイ</t>
    </rPh>
    <phoneticPr fontId="2"/>
  </si>
  <si>
    <t>質の評価方法は、①が27施設、14.8％であった。昨年度の調査結果</t>
    <rPh sb="31" eb="33">
      <t>ケッカ</t>
    </rPh>
    <phoneticPr fontId="2"/>
  </si>
  <si>
    <t>回答が得られなかった。</t>
    <rPh sb="0" eb="2">
      <t>カイトウ</t>
    </rPh>
    <rPh sb="3" eb="4">
      <t>エ</t>
    </rPh>
    <phoneticPr fontId="2"/>
  </si>
  <si>
    <t>59施設37.6％は何らかの方法で</t>
    <rPh sb="2" eb="4">
      <t>シセツ</t>
    </rPh>
    <phoneticPr fontId="2"/>
  </si>
  <si>
    <t>の91施設58.0％は何も行っていな　　</t>
    <rPh sb="3" eb="5">
      <t>シセツ</t>
    </rPh>
    <phoneticPr fontId="2"/>
  </si>
  <si>
    <r>
      <t>　</t>
    </r>
    <r>
      <rPr>
        <b/>
        <sz val="10"/>
        <color theme="1"/>
        <rFont val="游ゴシック"/>
        <family val="3"/>
        <charset val="128"/>
        <scheme val="minor"/>
      </rPr>
      <t>２）多職種が集う会に参加していますか</t>
    </r>
    <rPh sb="3" eb="4">
      <t>タ</t>
    </rPh>
    <phoneticPr fontId="2"/>
  </si>
  <si>
    <t>最も多かったのは多職種連携会議への</t>
    <rPh sb="8" eb="9">
      <t>タ</t>
    </rPh>
    <phoneticPr fontId="2"/>
  </si>
  <si>
    <t>令和4年度</t>
  </si>
  <si>
    <t>令和5年度</t>
  </si>
  <si>
    <t>令和4年度には88施設が、令和5年度には</t>
    <rPh sb="4" eb="5">
      <t>ド</t>
    </rPh>
    <rPh sb="9" eb="11">
      <t>シセツ</t>
    </rPh>
    <rPh sb="17" eb="18">
      <t>ド</t>
    </rPh>
    <phoneticPr fontId="2"/>
  </si>
  <si>
    <t>離職者は令和4年度は62事業所で、令和5年度</t>
    <rPh sb="2" eb="3">
      <t>シャ</t>
    </rPh>
    <phoneticPr fontId="2"/>
  </si>
  <si>
    <t>無し</t>
  </si>
  <si>
    <t>1～4か所</t>
  </si>
  <si>
    <t>5～9か所</t>
  </si>
  <si>
    <t>10か所以上</t>
  </si>
  <si>
    <t>併設事業所のない施設は40，25.5％。</t>
    <rPh sb="0" eb="2">
      <t>ヘイセツ</t>
    </rPh>
    <rPh sb="2" eb="5">
      <t>ジギョウショ</t>
    </rPh>
    <rPh sb="8" eb="10">
      <t>シセツ</t>
    </rPh>
    <phoneticPr fontId="2"/>
  </si>
  <si>
    <t>1～4事業行っている施設は78、49.7％。</t>
    <rPh sb="5" eb="6">
      <t>オコナ</t>
    </rPh>
    <rPh sb="10" eb="12">
      <t>シセツ</t>
    </rPh>
    <phoneticPr fontId="2"/>
  </si>
  <si>
    <t>５～９事業行っている施設は32、21.7％</t>
    <rPh sb="5" eb="6">
      <t>オコナ</t>
    </rPh>
    <rPh sb="10" eb="12">
      <t>シセツ</t>
    </rPh>
    <phoneticPr fontId="2"/>
  </si>
  <si>
    <t>特定行為研修修了者の在籍している施設は２施設で、</t>
    <rPh sb="20" eb="22">
      <t>シセツ</t>
    </rPh>
    <phoneticPr fontId="2"/>
  </si>
  <si>
    <t>どちらも認定看護師が在籍していた。</t>
    <phoneticPr fontId="2"/>
  </si>
  <si>
    <t>⑥その他の社団・財団法人</t>
    <rPh sb="3" eb="4">
      <t>タ</t>
    </rPh>
    <rPh sb="5" eb="7">
      <t>シャダン</t>
    </rPh>
    <rPh sb="8" eb="10">
      <t>ザイダン</t>
    </rPh>
    <rPh sb="10" eb="12">
      <t>ホウジン</t>
    </rPh>
    <phoneticPr fontId="2"/>
  </si>
  <si>
    <t>する研修に参加計画がある。</t>
    <rPh sb="5" eb="7">
      <t>サンカ</t>
    </rPh>
    <rPh sb="7" eb="9">
      <t>ケイカク</t>
    </rPh>
    <phoneticPr fontId="2"/>
  </si>
  <si>
    <t>　している施設は、101施設64.3％。全く研修を受けていない施設は50施設31.8％あった。</t>
    <rPh sb="5" eb="7">
      <t>シセツ</t>
    </rPh>
    <rPh sb="12" eb="14">
      <t>シセツ</t>
    </rPh>
    <rPh sb="31" eb="33">
      <t>シセツ</t>
    </rPh>
    <phoneticPr fontId="2"/>
  </si>
  <si>
    <t>101施設(+13)が採用をしている。</t>
    <phoneticPr fontId="2"/>
  </si>
  <si>
    <t>には78事業所(+16)で離職者があった。</t>
    <phoneticPr fontId="2"/>
  </si>
  <si>
    <t>　　　回収率：244施設に配布し、回収は157施設64.3％であった。</t>
    <phoneticPr fontId="2"/>
  </si>
  <si>
    <t>　　　会員・非会員の割合：会員施設は114の72.6％、非会員施設は43の27.4％から回答が得られた。</t>
    <phoneticPr fontId="2"/>
  </si>
  <si>
    <t>　　　会員施設の回収状況：回収は114の86.4％、未回収は18の13.6％であった。</t>
    <phoneticPr fontId="2"/>
  </si>
  <si>
    <t>　　　非会員施設の回収状況：回収は43の38.4％、未回収は69の61.6％であった。</t>
    <rPh sb="3" eb="4">
      <t>ヒ</t>
    </rPh>
    <phoneticPr fontId="2"/>
  </si>
  <si>
    <t>3人～4人未満の事業所が37施設23.6％と最も多かった。5人未満の事業所が84事業所53.5％と半数以上を占めている。　</t>
    <rPh sb="1" eb="2">
      <t>ニン</t>
    </rPh>
    <rPh sb="8" eb="11">
      <t>ジギョウショ</t>
    </rPh>
    <rPh sb="15" eb="16">
      <t>ニン</t>
    </rPh>
    <rPh sb="22" eb="23">
      <t>モット</t>
    </rPh>
    <rPh sb="30" eb="31">
      <t>ニン</t>
    </rPh>
    <rPh sb="31" eb="33">
      <t>ミマン</t>
    </rPh>
    <rPh sb="34" eb="37">
      <t>ジギョウショ</t>
    </rPh>
    <rPh sb="40" eb="43">
      <t>ジギョウショ</t>
    </rPh>
    <rPh sb="49" eb="51">
      <t>ハンスウ</t>
    </rPh>
    <rPh sb="51" eb="53">
      <t>イジョウ</t>
    </rPh>
    <rPh sb="54" eb="55">
      <t>シオオ</t>
    </rPh>
    <phoneticPr fontId="2"/>
  </si>
  <si>
    <t>認定看護師・特定行為研修修了者の在籍する事業所は</t>
    <rPh sb="16" eb="18">
      <t>ザイセキ</t>
    </rPh>
    <rPh sb="20" eb="23">
      <t>ジギョウショ</t>
    </rPh>
    <phoneticPr fontId="2"/>
  </si>
  <si>
    <t>合わせて26事業所、専門看護師の在籍はなかった。３事業所は認定看護師と特定行為研修者が在籍していた。</t>
    <rPh sb="6" eb="9">
      <t>ジギョウショ</t>
    </rPh>
    <rPh sb="25" eb="28">
      <t>ジギョウショ</t>
    </rPh>
    <rPh sb="29" eb="34">
      <t>ニンテイカンゴシ</t>
    </rPh>
    <rPh sb="35" eb="37">
      <t>トクテイ</t>
    </rPh>
    <rPh sb="37" eb="39">
      <t>コウイ</t>
    </rPh>
    <rPh sb="39" eb="41">
      <t>ケンシュウ</t>
    </rPh>
    <rPh sb="41" eb="42">
      <t>シャ</t>
    </rPh>
    <rPh sb="43" eb="45">
      <t>ザイセキ</t>
    </rPh>
    <phoneticPr fontId="2"/>
  </si>
  <si>
    <t xml:space="preserve">                   令和６年度　三重県訪問看護ステーション実態調査まとめ</t>
    <rPh sb="19" eb="21">
      <t>レイワ</t>
    </rPh>
    <rPh sb="22" eb="23">
      <t>ネン</t>
    </rPh>
    <rPh sb="23" eb="24">
      <t>ド</t>
    </rPh>
    <rPh sb="25" eb="32">
      <t>ミエケンホウモンカンゴ</t>
    </rPh>
    <rPh sb="38" eb="42">
      <t>ジッタイチョウサ</t>
    </rPh>
    <phoneticPr fontId="2"/>
  </si>
  <si>
    <t>⓵桑員</t>
    <rPh sb="1" eb="3">
      <t>ソウイン</t>
    </rPh>
    <phoneticPr fontId="2"/>
  </si>
  <si>
    <t>②三泗</t>
    <phoneticPr fontId="2"/>
  </si>
  <si>
    <t>③鈴・亀</t>
    <phoneticPr fontId="2"/>
  </si>
  <si>
    <t>⑧大台・大紀・東紀州</t>
    <phoneticPr fontId="2"/>
  </si>
  <si>
    <t>④津</t>
    <phoneticPr fontId="2"/>
  </si>
  <si>
    <t>⓵桑員</t>
  </si>
  <si>
    <t>②三泗</t>
  </si>
  <si>
    <t>③鈴・亀</t>
  </si>
  <si>
    <t>⑥松阪</t>
  </si>
  <si>
    <t>⑥松阪</t>
    <phoneticPr fontId="2"/>
  </si>
  <si>
    <t>⑦伊勢・志摩</t>
  </si>
  <si>
    <t>⑦伊勢・志摩</t>
    <phoneticPr fontId="2"/>
  </si>
  <si>
    <t>④津</t>
  </si>
  <si>
    <t>⑤伊賀</t>
    <phoneticPr fontId="2"/>
  </si>
  <si>
    <t>⑧大台・大紀・東紀州</t>
  </si>
  <si>
    <r>
      <t>それ以外の84施設には理学療法士が67人</t>
    </r>
    <r>
      <rPr>
        <sz val="10"/>
        <color rgb="FFFF0000"/>
        <rFont val="游ゴシック"/>
        <family val="3"/>
        <charset val="128"/>
        <scheme val="minor"/>
      </rPr>
      <t>47.9％</t>
    </r>
    <r>
      <rPr>
        <sz val="10"/>
        <color theme="1"/>
        <rFont val="游ゴシック"/>
        <family val="3"/>
        <charset val="128"/>
        <scheme val="minor"/>
      </rPr>
      <t>在籍し、作業療法士は51人36.4％在籍している。</t>
    </r>
    <rPh sb="2" eb="4">
      <t>イガイ</t>
    </rPh>
    <rPh sb="7" eb="9">
      <t>シセツ</t>
    </rPh>
    <rPh sb="19" eb="20">
      <t>ニン</t>
    </rPh>
    <rPh sb="37" eb="38">
      <t>ニン</t>
    </rPh>
    <phoneticPr fontId="2"/>
  </si>
  <si>
    <t>行っている</t>
    <phoneticPr fontId="2"/>
  </si>
  <si>
    <t>行っていない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</si>
</sst>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0_ "/>
    <numFmt numFmtId="178" formatCode="0_);[Red]\(0\)"/>
    <numFmt numFmtId="179" formatCode="0.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9.5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176" fontId="7" fillId="0" borderId="1" xfId="0" applyNumberFormat="1" applyFont="1" applyBorder="1">
      <alignment vertical="center"/>
    </xf>
    <xf numFmtId="0" fontId="7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6" fontId="7" fillId="0" borderId="2" xfId="0" applyNumberFormat="1" applyFont="1" applyBorder="1">
      <alignment vertical="center"/>
    </xf>
    <xf numFmtId="176" fontId="7" fillId="0" borderId="7" xfId="0" applyNumberFormat="1" applyFont="1" applyBorder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9" fontId="7" fillId="0" borderId="1" xfId="0" applyNumberFormat="1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 shrinkToFit="1"/>
    </xf>
    <xf numFmtId="0" fontId="11" fillId="0" borderId="0" xfId="0" applyFont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right" vertical="center" wrapText="1"/>
    </xf>
    <xf numFmtId="9" fontId="7" fillId="0" borderId="0" xfId="0" applyNumberFormat="1" applyFont="1" applyAlignment="1">
      <alignment horizontal="left" vertical="center" wrapText="1"/>
    </xf>
    <xf numFmtId="9" fontId="7" fillId="0" borderId="5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shrinkToFit="1"/>
    </xf>
    <xf numFmtId="176" fontId="7" fillId="0" borderId="0" xfId="0" applyNumberFormat="1" applyFont="1">
      <alignment vertical="center"/>
    </xf>
    <xf numFmtId="0" fontId="7" fillId="0" borderId="6" xfId="0" applyFont="1" applyBorder="1">
      <alignment vertical="center"/>
    </xf>
    <xf numFmtId="176" fontId="7" fillId="0" borderId="4" xfId="0" applyNumberFormat="1" applyFont="1" applyBorder="1">
      <alignment vertical="center"/>
    </xf>
    <xf numFmtId="0" fontId="7" fillId="0" borderId="8" xfId="0" applyFont="1" applyBorder="1">
      <alignment vertical="center"/>
    </xf>
    <xf numFmtId="10" fontId="7" fillId="0" borderId="0" xfId="0" applyNumberFormat="1" applyFont="1">
      <alignment vertical="center"/>
    </xf>
    <xf numFmtId="0" fontId="7" fillId="0" borderId="4" xfId="0" applyFont="1" applyBorder="1">
      <alignment vertical="center"/>
    </xf>
    <xf numFmtId="176" fontId="7" fillId="0" borderId="6" xfId="0" applyNumberFormat="1" applyFont="1" applyBorder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/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/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12" fillId="0" borderId="1" xfId="0" applyFont="1" applyBorder="1">
      <alignment vertical="center"/>
    </xf>
    <xf numFmtId="176" fontId="1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7" fillId="0" borderId="1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7" fillId="0" borderId="0" xfId="0" applyFont="1" applyAlignment="1">
      <alignment horizontal="center" vertical="top"/>
    </xf>
    <xf numFmtId="176" fontId="7" fillId="0" borderId="0" xfId="0" applyNumberFormat="1" applyFont="1" applyAlignment="1">
      <alignment vertical="top"/>
    </xf>
    <xf numFmtId="176" fontId="7" fillId="0" borderId="6" xfId="0" applyNumberFormat="1" applyFont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top"/>
    </xf>
    <xf numFmtId="176" fontId="7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17" fillId="0" borderId="0" xfId="0" applyFont="1" applyAlignment="1">
      <alignment horizontal="left" vertical="center"/>
    </xf>
    <xf numFmtId="0" fontId="7" fillId="0" borderId="9" xfId="0" applyFont="1" applyBorder="1">
      <alignment vertical="center"/>
    </xf>
    <xf numFmtId="0" fontId="17" fillId="0" borderId="1" xfId="0" applyFont="1" applyBorder="1">
      <alignment vertical="center"/>
    </xf>
    <xf numFmtId="0" fontId="17" fillId="0" borderId="0" xfId="0" applyFont="1">
      <alignment vertical="center"/>
    </xf>
    <xf numFmtId="0" fontId="7" fillId="0" borderId="2" xfId="0" applyFont="1" applyBorder="1" applyAlignment="1">
      <alignment horizontal="left" vertical="center" shrinkToFit="1"/>
    </xf>
    <xf numFmtId="176" fontId="7" fillId="0" borderId="2" xfId="0" applyNumberFormat="1" applyFont="1" applyBorder="1" applyAlignment="1">
      <alignment vertical="center" shrinkToFi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9" fontId="7" fillId="0" borderId="11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176" fontId="17" fillId="0" borderId="1" xfId="0" applyNumberFormat="1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 wrapText="1"/>
    </xf>
    <xf numFmtId="177" fontId="7" fillId="0" borderId="1" xfId="0" applyNumberFormat="1" applyFont="1" applyBorder="1" applyAlignment="1">
      <alignment horizontal="right" vertical="center" wrapText="1"/>
    </xf>
    <xf numFmtId="178" fontId="7" fillId="0" borderId="0" xfId="0" applyNumberFormat="1" applyFont="1" applyAlignment="1">
      <alignment horizontal="right" vertical="center" wrapText="1"/>
    </xf>
    <xf numFmtId="178" fontId="7" fillId="0" borderId="0" xfId="0" applyNumberFormat="1" applyFont="1" applyAlignment="1">
      <alignment horizontal="left" vertical="center" wrapText="1"/>
    </xf>
    <xf numFmtId="176" fontId="7" fillId="0" borderId="0" xfId="0" applyNumberFormat="1" applyFont="1" applyAlignment="1">
      <alignment horizontal="left" vertical="center"/>
    </xf>
    <xf numFmtId="176" fontId="7" fillId="0" borderId="6" xfId="0" applyNumberFormat="1" applyFont="1" applyBorder="1" applyAlignment="1">
      <alignment horizontal="left" vertical="center"/>
    </xf>
    <xf numFmtId="179" fontId="7" fillId="0" borderId="0" xfId="0" applyNumberFormat="1" applyFont="1">
      <alignment vertical="center"/>
    </xf>
    <xf numFmtId="176" fontId="7" fillId="0" borderId="5" xfId="0" applyNumberFormat="1" applyFont="1" applyBorder="1">
      <alignment vertical="center"/>
    </xf>
    <xf numFmtId="0" fontId="7" fillId="0" borderId="5" xfId="0" applyFont="1" applyBorder="1">
      <alignment vertical="center"/>
    </xf>
    <xf numFmtId="176" fontId="17" fillId="0" borderId="0" xfId="0" applyNumberFormat="1" applyFont="1" applyAlignment="1">
      <alignment horizontal="right" vertical="center"/>
    </xf>
    <xf numFmtId="176" fontId="18" fillId="0" borderId="2" xfId="0" applyNumberFormat="1" applyFont="1" applyBorder="1" applyAlignment="1">
      <alignment horizontal="right" vertical="center"/>
    </xf>
    <xf numFmtId="0" fontId="18" fillId="0" borderId="0" xfId="0" applyFo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9" fontId="7" fillId="0" borderId="2" xfId="0" applyNumberFormat="1" applyFont="1" applyBorder="1" applyAlignment="1">
      <alignment horizontal="left" vertical="center" shrinkToFit="1"/>
    </xf>
    <xf numFmtId="9" fontId="7" fillId="0" borderId="3" xfId="0" applyNumberFormat="1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9" fontId="7" fillId="0" borderId="4" xfId="0" applyNumberFormat="1" applyFont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2" xfId="0" applyFont="1" applyBorder="1" applyAlignment="1">
      <alignment vertical="center" shrinkToFit="1"/>
    </xf>
    <xf numFmtId="0" fontId="7" fillId="0" borderId="4" xfId="0" applyFont="1" applyBorder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176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76" fontId="7" fillId="0" borderId="1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7" fillId="0" borderId="0" xfId="0" applyFont="1">
      <alignment vertical="center"/>
    </xf>
    <xf numFmtId="0" fontId="0" fillId="0" borderId="0" xfId="0">
      <alignment vertical="center"/>
    </xf>
    <xf numFmtId="0" fontId="7" fillId="0" borderId="11" xfId="0" applyFont="1" applyBorder="1" applyAlignment="1">
      <alignment horizontal="center" vertical="center" shrinkToFit="1"/>
    </xf>
    <xf numFmtId="176" fontId="0" fillId="0" borderId="0" xfId="0" applyNumberFormat="1" applyBorder="1" applyAlignment="1">
      <alignment horizontal="left" vertical="center"/>
    </xf>
    <xf numFmtId="176" fontId="0" fillId="0" borderId="0" xfId="0" applyNumberFormat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9" fontId="7" fillId="0" borderId="8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看護職の人数</a:t>
            </a:r>
            <a:endParaRPr lang="ja-JP" sz="1400"/>
          </a:p>
        </c:rich>
      </c:tx>
      <c:layout>
        <c:manualLayout>
          <c:xMode val="edge"/>
          <c:yMode val="edge"/>
          <c:x val="0.47279276484636695"/>
          <c:y val="2.27504112689176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2250-437A-81BB-CBEDFC497B3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2250-437A-81BB-CBEDFC497B3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2250-437A-81BB-CBEDFC497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2250-437A-81BB-CBEDFC497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2250-437A-81BB-CBEDFC497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2250-437A-81BB-CBEDFC497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2250-437A-81BB-CBEDFC497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F-2250-437A-81BB-CBEDFC497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1-2250-437A-81BB-CBEDFC497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3-2250-437A-81BB-CBEDFC497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5-2250-437A-81BB-CBEDFC497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7-2250-437A-81BB-CBEDFC497B3A}"/>
              </c:ext>
            </c:extLst>
          </c:dPt>
          <c:dLbls>
            <c:dLbl>
              <c:idx val="0"/>
              <c:layout>
                <c:manualLayout>
                  <c:x val="-5.3821084864391954E-3"/>
                  <c:y val="3.2377879848352248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11.5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2250-437A-81BB-CBEDFC497B3A}"/>
                </c:ext>
              </c:extLst>
            </c:dLbl>
            <c:dLbl>
              <c:idx val="1"/>
              <c:layout>
                <c:manualLayout>
                  <c:x val="-0.11756627296587926"/>
                  <c:y val="1.8867745698454359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23.6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2250-437A-81BB-CBEDFC497B3A}"/>
                </c:ext>
              </c:extLst>
            </c:dLbl>
            <c:dLbl>
              <c:idx val="2"/>
              <c:layout>
                <c:manualLayout>
                  <c:x val="-9.0385826771653591E-2"/>
                  <c:y val="-0.16164807524059494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18.5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2250-437A-81BB-CBEDFC497B3A}"/>
                </c:ext>
              </c:extLst>
            </c:dLbl>
            <c:dLbl>
              <c:idx val="3"/>
              <c:layout>
                <c:manualLayout>
                  <c:x val="9.0636482939632515E-2"/>
                  <c:y val="-0.17807013706620015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10.8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2250-437A-81BB-CBEDFC497B3A}"/>
                </c:ext>
              </c:extLst>
            </c:dLbl>
            <c:dLbl>
              <c:idx val="4"/>
              <c:layout>
                <c:manualLayout>
                  <c:x val="5.6052055993000872E-3"/>
                  <c:y val="-6.8717191601049957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　</a:t>
                    </a:r>
                    <a:r>
                      <a:rPr lang="en-US" altLang="ja-JP"/>
                      <a:t>7</a:t>
                    </a:r>
                    <a:r>
                      <a:rPr lang="ja-JP" altLang="en-US"/>
                      <a:t>％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2250-437A-81BB-CBEDFC497B3A}"/>
                </c:ext>
              </c:extLst>
            </c:dLbl>
            <c:dLbl>
              <c:idx val="5"/>
              <c:layout>
                <c:manualLayout>
                  <c:x val="1.1964129483811977E-4"/>
                  <c:y val="-5.4383566637503648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3.8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2250-437A-81BB-CBEDFC497B3A}"/>
                </c:ext>
              </c:extLst>
            </c:dLbl>
            <c:dLbl>
              <c:idx val="6"/>
              <c:layout>
                <c:manualLayout>
                  <c:x val="-2.3562992125984571E-3"/>
                  <c:y val="-1.8169291338582676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3.2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2250-437A-81BB-CBEDFC497B3A}"/>
                </c:ext>
              </c:extLst>
            </c:dLbl>
            <c:dLbl>
              <c:idx val="7"/>
              <c:layout>
                <c:manualLayout>
                  <c:x val="-5.2928696412948379E-3"/>
                  <c:y val="-0.10078849518810148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2.5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2250-437A-81BB-CBEDFC497B3A}"/>
                </c:ext>
              </c:extLst>
            </c:dLbl>
            <c:dLbl>
              <c:idx val="8"/>
              <c:layout>
                <c:manualLayout>
                  <c:x val="-1.2145450568678927E-2"/>
                  <c:y val="-9.7777413240011685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8.9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2250-437A-81BB-CBEDFC497B3A}"/>
                </c:ext>
              </c:extLst>
            </c:dLbl>
            <c:dLbl>
              <c:idx val="9"/>
              <c:layout>
                <c:manualLayout>
                  <c:x val="1.3036745406824122E-2"/>
                  <c:y val="1.0323709536307537E-3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1.9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2250-437A-81BB-CBEDFC497B3A}"/>
                </c:ext>
              </c:extLst>
            </c:dLbl>
            <c:dLbl>
              <c:idx val="10"/>
              <c:layout>
                <c:manualLayout>
                  <c:x val="2.5337270341207325E-2"/>
                  <c:y val="-8.1988553514144066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1.3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2250-437A-81BB-CBEDFC497B3A}"/>
                </c:ext>
              </c:extLst>
            </c:dLbl>
            <c:dLbl>
              <c:idx val="11"/>
              <c:layout>
                <c:manualLayout>
                  <c:x val="6.8556649168853886E-2"/>
                  <c:y val="-4.2570720326625842E-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　</a:t>
                    </a:r>
                    <a:r>
                      <a:rPr lang="en-US" altLang="ja-JP"/>
                      <a:t>7</a:t>
                    </a:r>
                    <a:r>
                      <a:rPr lang="ja-JP" altLang="en-US"/>
                      <a:t>％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2250-437A-81BB-CBEDFC497B3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[1]Sheet1!$W$165:$W$176</c:f>
              <c:strCache>
                <c:ptCount val="12"/>
                <c:pt idx="0">
                  <c:v>3人未満</c:v>
                </c:pt>
                <c:pt idx="1">
                  <c:v>３人～4人未満</c:v>
                </c:pt>
                <c:pt idx="2">
                  <c:v>4人～5人未満</c:v>
                </c:pt>
                <c:pt idx="3">
                  <c:v>5人～6人未満</c:v>
                </c:pt>
                <c:pt idx="4">
                  <c:v>6人～7人未満</c:v>
                </c:pt>
                <c:pt idx="5">
                  <c:v>7人～8人未満</c:v>
                </c:pt>
                <c:pt idx="6">
                  <c:v>8人～9人未満</c:v>
                </c:pt>
                <c:pt idx="7">
                  <c:v>9人～10人未満</c:v>
                </c:pt>
                <c:pt idx="8">
                  <c:v>10人～15人未満</c:v>
                </c:pt>
                <c:pt idx="9">
                  <c:v>15人～20人未満</c:v>
                </c:pt>
                <c:pt idx="10">
                  <c:v>20人以上</c:v>
                </c:pt>
                <c:pt idx="11">
                  <c:v>未記入</c:v>
                </c:pt>
              </c:strCache>
            </c:strRef>
          </c:cat>
          <c:val>
            <c:numRef>
              <c:f>[1]Sheet1!$X$165:$X$176</c:f>
              <c:numCache>
                <c:formatCode>General</c:formatCode>
                <c:ptCount val="12"/>
                <c:pt idx="0">
                  <c:v>18</c:v>
                </c:pt>
                <c:pt idx="1">
                  <c:v>37</c:v>
                </c:pt>
                <c:pt idx="2">
                  <c:v>29</c:v>
                </c:pt>
                <c:pt idx="3">
                  <c:v>17</c:v>
                </c:pt>
                <c:pt idx="4">
                  <c:v>11</c:v>
                </c:pt>
                <c:pt idx="5">
                  <c:v>6</c:v>
                </c:pt>
                <c:pt idx="6">
                  <c:v>5</c:v>
                </c:pt>
                <c:pt idx="7">
                  <c:v>4</c:v>
                </c:pt>
                <c:pt idx="8">
                  <c:v>14</c:v>
                </c:pt>
                <c:pt idx="9">
                  <c:v>3</c:v>
                </c:pt>
                <c:pt idx="10">
                  <c:v>2</c:v>
                </c:pt>
                <c:pt idx="1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2250-437A-81BB-CBEDFC497B3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537021977447559"/>
          <c:y val="0.12246259766703789"/>
          <c:w val="0.24830543913334457"/>
          <c:h val="0.833848252965465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認定看護管理者資格取得</a:t>
            </a:r>
            <a:endParaRPr lang="ja-JP" sz="1400"/>
          </a:p>
        </c:rich>
      </c:tx>
      <c:layout>
        <c:manualLayout>
          <c:xMode val="edge"/>
          <c:yMode val="edge"/>
          <c:x val="0.21798030016264344"/>
          <c:y val="4.08950115212489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743375395381344"/>
          <c:y val="0.44450176666036634"/>
          <c:w val="0.5895824091285351"/>
          <c:h val="0.5554982333396336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1DCE-477B-A8E3-BB75F41CD98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1DCE-477B-A8E3-BB75F41CD98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1DCE-477B-A8E3-BB75F41CD98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1DCE-477B-A8E3-BB75F41CD98D}"/>
              </c:ext>
            </c:extLst>
          </c:dPt>
          <c:dLbls>
            <c:dLbl>
              <c:idx val="0"/>
              <c:layout>
                <c:manualLayout>
                  <c:x val="-0.13849150652587394"/>
                  <c:y val="-7.948964636840526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altLang="ja-JP"/>
                      <a:t>10.8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 alt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036794123434119"/>
                      <c:h val="0.1163150387673761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1DCE-477B-A8E3-BB75F41CD98D}"/>
                </c:ext>
              </c:extLst>
            </c:dLbl>
            <c:dLbl>
              <c:idx val="1"/>
              <c:layout>
                <c:manualLayout>
                  <c:x val="3.1996717160644617E-2"/>
                  <c:y val="-0.12219211514845421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altLang="ja-JP"/>
                      <a:t>3.8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 alt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768413458385255"/>
                      <c:h val="9.663957546443903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3-1DCE-477B-A8E3-BB75F41CD98D}"/>
                </c:ext>
              </c:extLst>
            </c:dLbl>
            <c:dLbl>
              <c:idx val="2"/>
              <c:layout>
                <c:manualLayout>
                  <c:x val="4.9779392020282809E-2"/>
                  <c:y val="2.6176452188759719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altLang="ja-JP"/>
                      <a:t>1.9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 alt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44672064561764"/>
                      <c:h val="0.11283904025052391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5-1DCE-477B-A8E3-BB75F41CD98D}"/>
                </c:ext>
              </c:extLst>
            </c:dLbl>
            <c:dLbl>
              <c:idx val="3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altLang="ja-JP"/>
                      <a:t>83.4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 alt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037253230143631"/>
                      <c:h val="9.6639575464439048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7-1DCE-477B-A8E3-BB75F41CD98D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[2]まとめ!$EE$188:$EE$191</c:f>
              <c:strCache>
                <c:ptCount val="4"/>
                <c:pt idx="0">
                  <c:v>ファーストのみ</c:v>
                </c:pt>
                <c:pt idx="1">
                  <c:v>セカンドまで</c:v>
                </c:pt>
                <c:pt idx="2">
                  <c:v>サードまで</c:v>
                </c:pt>
                <c:pt idx="3">
                  <c:v>未受講</c:v>
                </c:pt>
              </c:strCache>
            </c:strRef>
          </c:cat>
          <c:val>
            <c:numRef>
              <c:f>[2]まとめ!$EF$188:$EF$191</c:f>
              <c:numCache>
                <c:formatCode>General</c:formatCode>
                <c:ptCount val="4"/>
                <c:pt idx="0">
                  <c:v>17</c:v>
                </c:pt>
                <c:pt idx="1">
                  <c:v>6</c:v>
                </c:pt>
                <c:pt idx="2">
                  <c:v>3</c:v>
                </c:pt>
                <c:pt idx="3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DCE-477B-A8E3-BB75F41CD98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ea"/>
                <a:ea typeface="+mn-ea"/>
                <a:cs typeface="+mn-cs"/>
              </a:defRPr>
            </a:pPr>
            <a:r>
              <a:rPr lang="ja-JP" altLang="en-US" sz="1400">
                <a:latin typeface="+mn-ea"/>
                <a:ea typeface="+mn-ea"/>
              </a:rPr>
              <a:t>質の評価について</a:t>
            </a:r>
            <a:endParaRPr lang="en-US" altLang="ja-JP" sz="1400">
              <a:latin typeface="+mn-ea"/>
              <a:ea typeface="+mn-ea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ea"/>
              <a:ea typeface="+mn-ea"/>
              <a:cs typeface="+mn-cs"/>
            </a:defRPr>
          </a:pPr>
          <a:endParaRPr lang="en-US" alt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9338922463999325E-2"/>
          <c:y val="0.26568782953028941"/>
          <c:w val="0.71967305994184627"/>
          <c:h val="0.7037678575335273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CD75-4C18-9347-676CEF72F7B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CD75-4C18-9347-676CEF72F7B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CD75-4C18-9347-676CEF72F7B9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ja-JP"/>
                      <a:t>54.8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D75-4C18-9347-676CEF72F7B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ja-JP"/>
                      <a:t>43.9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D75-4C18-9347-676CEF72F7B9}"/>
                </c:ext>
              </c:extLst>
            </c:dLbl>
            <c:dLbl>
              <c:idx val="2"/>
              <c:layout>
                <c:manualLayout>
                  <c:x val="0.20989729582718619"/>
                  <c:y val="5.362049268750819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altLang="ja-JP"/>
                      <a:t>1.3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 alt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173448467118806"/>
                      <c:h val="0.12893029819072827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5-CD75-4C18-9347-676CEF72F7B9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[2]まとめ!$BB$171:$BB$173</c:f>
              <c:strCache>
                <c:ptCount val="3"/>
                <c:pt idx="0">
                  <c:v>行なっている</c:v>
                </c:pt>
                <c:pt idx="1">
                  <c:v>行なっていない</c:v>
                </c:pt>
                <c:pt idx="2">
                  <c:v>未記入</c:v>
                </c:pt>
              </c:strCache>
            </c:strRef>
          </c:cat>
          <c:val>
            <c:numRef>
              <c:f>[2]まとめ!$BC$171:$BC$173</c:f>
              <c:numCache>
                <c:formatCode>General</c:formatCode>
                <c:ptCount val="3"/>
                <c:pt idx="0">
                  <c:v>86</c:v>
                </c:pt>
                <c:pt idx="1">
                  <c:v>69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D75-4C18-9347-676CEF72F7B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評価の頻度</a:t>
            </a:r>
            <a:endParaRPr lang="ja-JP" sz="1400"/>
          </a:p>
        </c:rich>
      </c:tx>
      <c:layout>
        <c:manualLayout>
          <c:xMode val="edge"/>
          <c:yMode val="edge"/>
          <c:x val="2.864556736785912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A553-4D54-8047-C167AC9CD15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A553-4D54-8047-C167AC9CD15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A553-4D54-8047-C167AC9CD15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A553-4D54-8047-C167AC9CD15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A553-4D54-8047-C167AC9CD158}"/>
              </c:ext>
            </c:extLst>
          </c:dPt>
          <c:dLbls>
            <c:dLbl>
              <c:idx val="0"/>
              <c:layout>
                <c:manualLayout>
                  <c:x val="-2.7991688538932632E-2"/>
                  <c:y val="8.6201151939340914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4.5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53-4D54-8047-C167AC9CD158}"/>
                </c:ext>
              </c:extLst>
            </c:dLbl>
            <c:dLbl>
              <c:idx val="1"/>
              <c:layout>
                <c:manualLayout>
                  <c:x val="-6.97176290463693E-2"/>
                  <c:y val="2.6361548556430445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36.3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A553-4D54-8047-C167AC9CD158}"/>
                </c:ext>
              </c:extLst>
            </c:dLbl>
            <c:dLbl>
              <c:idx val="2"/>
              <c:layout>
                <c:manualLayout>
                  <c:x val="-3.161811023622052E-2"/>
                  <c:y val="-0.19400627004957713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9.6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A553-4D54-8047-C167AC9CD158}"/>
                </c:ext>
              </c:extLst>
            </c:dLbl>
            <c:dLbl>
              <c:idx val="3"/>
              <c:layout>
                <c:manualLayout>
                  <c:x val="1.9183508311461067E-2"/>
                  <c:y val="-0.15596165062700496"/>
                </c:manualLayout>
              </c:layout>
              <c:tx>
                <c:rich>
                  <a:bodyPr/>
                  <a:lstStyle/>
                  <a:p>
                    <a:r>
                      <a:rPr lang="en-US" altLang="ja-JP" baseline="0"/>
                      <a:t>2.5</a:t>
                    </a:r>
                    <a:r>
                      <a:rPr lang="ja-JP" altLang="en-US" baseline="0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A553-4D54-8047-C167AC9CD158}"/>
                </c:ext>
              </c:extLst>
            </c:dLbl>
            <c:dLbl>
              <c:idx val="4"/>
              <c:layout>
                <c:manualLayout>
                  <c:x val="0.10127493438320211"/>
                  <c:y val="3.3650116652085074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47.1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A553-4D54-8047-C167AC9CD158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[2]まとめ!$BW$165:$BW$169</c:f>
              <c:strCache>
                <c:ptCount val="5"/>
                <c:pt idx="0">
                  <c:v>年２回</c:v>
                </c:pt>
                <c:pt idx="1">
                  <c:v>年１回</c:v>
                </c:pt>
                <c:pt idx="2">
                  <c:v>２年に１回</c:v>
                </c:pt>
                <c:pt idx="3">
                  <c:v>その他</c:v>
                </c:pt>
                <c:pt idx="4">
                  <c:v>未記入</c:v>
                </c:pt>
              </c:strCache>
            </c:strRef>
          </c:cat>
          <c:val>
            <c:numRef>
              <c:f>[2]まとめ!$BX$165:$BX$169</c:f>
              <c:numCache>
                <c:formatCode>General</c:formatCode>
                <c:ptCount val="5"/>
                <c:pt idx="0">
                  <c:v>7</c:v>
                </c:pt>
                <c:pt idx="1">
                  <c:v>57</c:v>
                </c:pt>
                <c:pt idx="2">
                  <c:v>15</c:v>
                </c:pt>
                <c:pt idx="3">
                  <c:v>4</c:v>
                </c:pt>
                <c:pt idx="4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553-4D54-8047-C167AC9CD15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573300918229069"/>
          <c:y val="0.34217970841552203"/>
          <c:w val="0.22420935538655434"/>
          <c:h val="0.49217417916320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質の評価方法</a:t>
            </a:r>
            <a:endParaRPr lang="ja-JP" sz="1400"/>
          </a:p>
        </c:rich>
      </c:tx>
      <c:layout>
        <c:manualLayout>
          <c:xMode val="edge"/>
          <c:yMode val="edge"/>
          <c:x val="3.327026627251590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240127588198434E-2"/>
          <c:y val="0.20648327115014209"/>
          <c:w val="0.72220804519423953"/>
          <c:h val="0.7458250051737190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FD67-4073-80C9-118CFE6B938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FD67-4073-80C9-118CFE6B938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FD67-4073-80C9-118CFE6B938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FD67-4073-80C9-118CFE6B938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FD67-4073-80C9-118CFE6B938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FD67-4073-80C9-118CFE6B938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FD67-4073-80C9-118CFE6B938D}"/>
              </c:ext>
            </c:extLst>
          </c:dPt>
          <c:dLbls>
            <c:dLbl>
              <c:idx val="0"/>
              <c:layout>
                <c:manualLayout>
                  <c:x val="-9.8371346029396803E-2"/>
                  <c:y val="-7.3996033296068325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14.8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FD67-4073-80C9-118CFE6B938D}"/>
                </c:ext>
              </c:extLst>
            </c:dLbl>
            <c:dLbl>
              <c:idx val="1"/>
              <c:layout>
                <c:manualLayout>
                  <c:x val="1.0998843355257701E-2"/>
                  <c:y val="-6.8321255875974859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2.7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FD67-4073-80C9-118CFE6B938D}"/>
                </c:ext>
              </c:extLst>
            </c:dLbl>
            <c:dLbl>
              <c:idx val="2"/>
              <c:layout>
                <c:manualLayout>
                  <c:x val="-0.10758828441899308"/>
                  <c:y val="-5.5180515023034709E-3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14.2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FD67-4073-80C9-118CFE6B938D}"/>
                </c:ext>
              </c:extLst>
            </c:dLbl>
            <c:dLbl>
              <c:idx val="3"/>
              <c:layout>
                <c:manualLayout>
                  <c:x val="2.59991866516424E-2"/>
                  <c:y val="-5.6474179383914982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1.1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FD67-4073-80C9-118CFE6B938D}"/>
                </c:ext>
              </c:extLst>
            </c:dLbl>
            <c:dLbl>
              <c:idx val="4"/>
              <c:layout>
                <c:manualLayout>
                  <c:x val="-0.11113338105464089"/>
                  <c:y val="-0.175203641502854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22.4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FD67-4073-80C9-118CFE6B938D}"/>
                </c:ext>
              </c:extLst>
            </c:dLbl>
            <c:dLbl>
              <c:idx val="5"/>
              <c:layout>
                <c:manualLayout>
                  <c:x val="5.8140737848006968E-2"/>
                  <c:y val="-0.16516961194994825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5.5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FD67-4073-80C9-118CFE6B938D}"/>
                </c:ext>
              </c:extLst>
            </c:dLbl>
            <c:dLbl>
              <c:idx val="6"/>
              <c:layout>
                <c:manualLayout>
                  <c:x val="0.10626670245764734"/>
                  <c:y val="1.7287594295468313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39.3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FD67-4073-80C9-118CFE6B938D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[2]まとめ!$ET$176:$ET$182</c:f>
              <c:strCach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未記入</c:v>
                </c:pt>
              </c:strCache>
            </c:strRef>
          </c:cat>
          <c:val>
            <c:numRef>
              <c:f>[2]まとめ!$EU$176:$EU$182</c:f>
              <c:numCache>
                <c:formatCode>General</c:formatCode>
                <c:ptCount val="7"/>
                <c:pt idx="0">
                  <c:v>27</c:v>
                </c:pt>
                <c:pt idx="1">
                  <c:v>5</c:v>
                </c:pt>
                <c:pt idx="2">
                  <c:v>26</c:v>
                </c:pt>
                <c:pt idx="3">
                  <c:v>2</c:v>
                </c:pt>
                <c:pt idx="4">
                  <c:v>41</c:v>
                </c:pt>
                <c:pt idx="5">
                  <c:v>10</c:v>
                </c:pt>
                <c:pt idx="6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D67-4073-80C9-118CFE6B938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421573287152139"/>
          <c:y val="0.2384019206104111"/>
          <c:w val="0.17177884119558495"/>
          <c:h val="0.72118940164563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/>
              <a:t>地域住民に向けた情報発信の有無</a:t>
            </a:r>
            <a:endParaRPr lang="ja-JP" sz="1200"/>
          </a:p>
        </c:rich>
      </c:tx>
      <c:layout>
        <c:manualLayout>
          <c:xMode val="edge"/>
          <c:yMode val="edge"/>
          <c:x val="0.11666666666666667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3797089662169104E-2"/>
          <c:y val="0.23575905166761998"/>
          <c:w val="0.76165691859165996"/>
          <c:h val="0.6918390092526257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05B7-44BC-A57B-9632D5F7A00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05B7-44BC-A57B-9632D5F7A00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05B7-44BC-A57B-9632D5F7A001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ja-JP"/>
                      <a:t>37.6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05B7-44BC-A57B-9632D5F7A00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ja-JP"/>
                      <a:t>58.0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05B7-44BC-A57B-9632D5F7A00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ja-JP"/>
                      <a:t>4.5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05B7-44BC-A57B-9632D5F7A001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[2]まとめ!$FC$168:$FC$170</c:f>
              <c:strCache>
                <c:ptCount val="3"/>
                <c:pt idx="0">
                  <c:v>あり</c:v>
                </c:pt>
                <c:pt idx="1">
                  <c:v>なし</c:v>
                </c:pt>
                <c:pt idx="2">
                  <c:v>未記入</c:v>
                </c:pt>
              </c:strCache>
            </c:strRef>
          </c:cat>
          <c:val>
            <c:numRef>
              <c:f>[2]まとめ!$FD$168:$FD$170</c:f>
              <c:numCache>
                <c:formatCode>General</c:formatCode>
                <c:ptCount val="3"/>
                <c:pt idx="0">
                  <c:v>59</c:v>
                </c:pt>
                <c:pt idx="1">
                  <c:v>91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5B7-44BC-A57B-9632D5F7A00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r>
              <a:rPr lang="ja-JP" altLang="en-US" sz="12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多職種が集う会に参加していますか</a:t>
            </a:r>
            <a:endParaRPr lang="en-US" altLang="ja-JP" sz="1200"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</c:rich>
      </c:tx>
      <c:layout>
        <c:manualLayout>
          <c:xMode val="edge"/>
          <c:yMode val="edge"/>
          <c:x val="0.36175869770112928"/>
          <c:y val="6.75051211527839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en-US" alt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F889-4907-BB5B-DD19B0B6FD1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F889-4907-BB5B-DD19B0B6FD1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F889-4907-BB5B-DD19B0B6FD19}"/>
              </c:ext>
            </c:extLst>
          </c:dPt>
          <c:dLbls>
            <c:dLbl>
              <c:idx val="0"/>
              <c:layout>
                <c:manualLayout>
                  <c:x val="-0.18895078740157487"/>
                  <c:y val="-0.23283792650918636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76.4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F889-4907-BB5B-DD19B0B6FD19}"/>
                </c:ext>
              </c:extLst>
            </c:dLbl>
            <c:dLbl>
              <c:idx val="1"/>
              <c:layout>
                <c:manualLayout>
                  <c:x val="1.3738579071239088E-2"/>
                  <c:y val="0.12587826476430458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22.9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F889-4907-BB5B-DD19B0B6FD19}"/>
                </c:ext>
              </c:extLst>
            </c:dLbl>
            <c:dLbl>
              <c:idx val="2"/>
              <c:layout>
                <c:manualLayout>
                  <c:x val="-0.13653460983343574"/>
                  <c:y val="1.4792768565296214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0.6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F889-4907-BB5B-DD19B0B6FD19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[2]まとめ!$DI$164:$DI$166</c:f>
              <c:strCache>
                <c:ptCount val="3"/>
                <c:pt idx="0">
                  <c:v>している</c:v>
                </c:pt>
                <c:pt idx="1">
                  <c:v>していない</c:v>
                </c:pt>
                <c:pt idx="2">
                  <c:v>未記入</c:v>
                </c:pt>
              </c:strCache>
            </c:strRef>
          </c:cat>
          <c:val>
            <c:numRef>
              <c:f>[2]まとめ!$DJ$164:$DJ$166</c:f>
              <c:numCache>
                <c:formatCode>General</c:formatCode>
                <c:ptCount val="3"/>
                <c:pt idx="0">
                  <c:v>120</c:v>
                </c:pt>
                <c:pt idx="1">
                  <c:v>36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889-4907-BB5B-DD19B0B6FD1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離職理由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[2]まとめ!$GH$176:$GH$191</c:f>
              <c:strCache>
                <c:ptCount val="16"/>
                <c:pt idx="0">
                  <c:v>①</c:v>
                </c:pt>
                <c:pt idx="1">
                  <c:v>②</c:v>
                </c:pt>
                <c:pt idx="2">
                  <c:v>③</c:v>
                </c:pt>
                <c:pt idx="3">
                  <c:v>④</c:v>
                </c:pt>
                <c:pt idx="4">
                  <c:v>⑤</c:v>
                </c:pt>
                <c:pt idx="5">
                  <c:v>⑥</c:v>
                </c:pt>
                <c:pt idx="6">
                  <c:v>⑦</c:v>
                </c:pt>
                <c:pt idx="7">
                  <c:v>⑧</c:v>
                </c:pt>
                <c:pt idx="8">
                  <c:v>⑨</c:v>
                </c:pt>
                <c:pt idx="9">
                  <c:v>⑩</c:v>
                </c:pt>
                <c:pt idx="10">
                  <c:v>⑪</c:v>
                </c:pt>
                <c:pt idx="11">
                  <c:v>⑫</c:v>
                </c:pt>
                <c:pt idx="12">
                  <c:v>⑬</c:v>
                </c:pt>
                <c:pt idx="13">
                  <c:v>⑭</c:v>
                </c:pt>
                <c:pt idx="14">
                  <c:v>⑮</c:v>
                </c:pt>
                <c:pt idx="15">
                  <c:v>未回答</c:v>
                </c:pt>
              </c:strCache>
            </c:strRef>
          </c:cat>
          <c:val>
            <c:numRef>
              <c:f>[2]まとめ!$GI$176:$GI$191</c:f>
              <c:numCache>
                <c:formatCode>General</c:formatCode>
                <c:ptCount val="16"/>
                <c:pt idx="0">
                  <c:v>39</c:v>
                </c:pt>
                <c:pt idx="1">
                  <c:v>22</c:v>
                </c:pt>
                <c:pt idx="2">
                  <c:v>14</c:v>
                </c:pt>
                <c:pt idx="3">
                  <c:v>10</c:v>
                </c:pt>
                <c:pt idx="4">
                  <c:v>9</c:v>
                </c:pt>
                <c:pt idx="5">
                  <c:v>15</c:v>
                </c:pt>
                <c:pt idx="6">
                  <c:v>5</c:v>
                </c:pt>
                <c:pt idx="7">
                  <c:v>10</c:v>
                </c:pt>
                <c:pt idx="8">
                  <c:v>10</c:v>
                </c:pt>
                <c:pt idx="9">
                  <c:v>2</c:v>
                </c:pt>
                <c:pt idx="10">
                  <c:v>6</c:v>
                </c:pt>
                <c:pt idx="11">
                  <c:v>5</c:v>
                </c:pt>
                <c:pt idx="12">
                  <c:v>3</c:v>
                </c:pt>
                <c:pt idx="13">
                  <c:v>0</c:v>
                </c:pt>
                <c:pt idx="14">
                  <c:v>22</c:v>
                </c:pt>
                <c:pt idx="1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98-4DDC-BEF0-C7ED5379C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8457960"/>
        <c:axId val="318456520"/>
      </c:barChart>
      <c:catAx>
        <c:axId val="318457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8456520"/>
        <c:crosses val="autoZero"/>
        <c:auto val="1"/>
        <c:lblAlgn val="ctr"/>
        <c:lblOffset val="100"/>
        <c:noMultiLvlLbl val="0"/>
      </c:catAx>
      <c:valAx>
        <c:axId val="318456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18457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ea"/>
                <a:ea typeface="+mn-ea"/>
                <a:cs typeface="+mn-cs"/>
              </a:defRPr>
            </a:pPr>
            <a:r>
              <a:rPr lang="ja-JP" altLang="en-US" sz="1200">
                <a:latin typeface="+mn-ea"/>
                <a:ea typeface="+mn-ea"/>
              </a:rPr>
              <a:t>看護職員の充足状況</a:t>
            </a:r>
            <a:endParaRPr lang="ja-JP" sz="1200">
              <a:latin typeface="+mn-ea"/>
              <a:ea typeface="+mn-ea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ea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FE80-457A-A3B9-EE724B99281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FE80-457A-A3B9-EE724B99281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FE80-457A-A3B9-EE724B992814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ja-JP"/>
                      <a:t>52.9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FE80-457A-A3B9-EE724B99281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ja-JP"/>
                      <a:t>43.3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FE80-457A-A3B9-EE724B99281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ja-JP"/>
                      <a:t>3.8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FE80-457A-A3B9-EE724B992814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[2]まとめ!$GI$166:$GI$168</c:f>
              <c:strCache>
                <c:ptCount val="3"/>
                <c:pt idx="0">
                  <c:v>充足している</c:v>
                </c:pt>
                <c:pt idx="1">
                  <c:v>充足していない</c:v>
                </c:pt>
                <c:pt idx="2">
                  <c:v>未回答</c:v>
                </c:pt>
              </c:strCache>
            </c:strRef>
          </c:cat>
          <c:val>
            <c:numRef>
              <c:f>[2]まとめ!$GJ$166:$GJ$168</c:f>
              <c:numCache>
                <c:formatCode>General</c:formatCode>
                <c:ptCount val="3"/>
                <c:pt idx="0">
                  <c:v>83</c:v>
                </c:pt>
                <c:pt idx="1">
                  <c:v>68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E80-457A-A3B9-EE724B99281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ea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/>
              <a:t>看護職員の割合</a:t>
            </a:r>
            <a:endParaRPr lang="ja-JP" sz="1200"/>
          </a:p>
        </c:rich>
      </c:tx>
      <c:layout>
        <c:manualLayout>
          <c:xMode val="edge"/>
          <c:yMode val="edge"/>
          <c:x val="0.59275983397593912"/>
          <c:y val="3.07808794024534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C4AF-4646-AA81-03A69D9666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C4AF-4646-AA81-03A69D96663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C4AF-4646-AA81-03A69D96663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C4AF-4646-AA81-03A69D966630}"/>
              </c:ext>
            </c:extLst>
          </c:dPt>
          <c:dLbls>
            <c:dLbl>
              <c:idx val="0"/>
              <c:layout>
                <c:manualLayout>
                  <c:x val="4.3758998237222449E-3"/>
                  <c:y val="-5.566588736912674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altLang="ja-JP"/>
                      <a:t>0.6</a:t>
                    </a:r>
                    <a:r>
                      <a:rPr lang="ja-JP" altLang="en-US"/>
                      <a:t>％</a:t>
                    </a:r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846210030269188"/>
                      <c:h val="0.1153361974901222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C4AF-4646-AA81-03A69D966630}"/>
                </c:ext>
              </c:extLst>
            </c:dLbl>
            <c:dLbl>
              <c:idx val="1"/>
              <c:layout>
                <c:manualLayout>
                  <c:x val="0.15263670166229212"/>
                  <c:y val="8.6201151939340914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0.4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4AF-4646-AA81-03A69D96663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ja-JP"/>
                      <a:t>92.1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4AF-4646-AA81-03A69D966630}"/>
                </c:ext>
              </c:extLst>
            </c:dLbl>
            <c:dLbl>
              <c:idx val="3"/>
              <c:layout>
                <c:manualLayout>
                  <c:x val="-4.494813503852127E-2"/>
                  <c:y val="-0.1519055788041410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altLang="ja-JP"/>
                      <a:t>6.9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 alt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78518705798903"/>
                      <c:h val="9.686766984865015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7-C4AF-4646-AA81-03A69D966630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[4]Sheet1!$E$164:$E$167</c:f>
              <c:strCache>
                <c:ptCount val="4"/>
                <c:pt idx="0">
                  <c:v>保健師</c:v>
                </c:pt>
                <c:pt idx="1">
                  <c:v>助産師</c:v>
                </c:pt>
                <c:pt idx="2">
                  <c:v>看護師</c:v>
                </c:pt>
                <c:pt idx="3">
                  <c:v>准看護師</c:v>
                </c:pt>
              </c:strCache>
            </c:strRef>
          </c:cat>
          <c:val>
            <c:numRef>
              <c:f>[4]Sheet1!$F$164:$F$167</c:f>
              <c:numCache>
                <c:formatCode>General</c:formatCode>
                <c:ptCount val="4"/>
                <c:pt idx="0">
                  <c:v>4.7</c:v>
                </c:pt>
                <c:pt idx="1">
                  <c:v>2.8</c:v>
                </c:pt>
                <c:pt idx="2">
                  <c:v>690.1</c:v>
                </c:pt>
                <c:pt idx="3">
                  <c:v>51.9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4AF-4646-AA81-03A69D96663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926026589132575"/>
          <c:y val="0.31000368885814567"/>
          <c:w val="0.24933358616185236"/>
          <c:h val="0.507887418570031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ea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回収率</a:t>
            </a:r>
            <a:endParaRPr lang="ja-JP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0220382359656996E-3"/>
          <c:y val="0.18006828861319377"/>
          <c:w val="0.78326629408446846"/>
          <c:h val="0.7246278226438330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10D3-46C1-BA6F-D8B66DD7734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10D3-46C1-BA6F-D8B66DD77342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ja-JP"/>
                      <a:t>64.3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10D3-46C1-BA6F-D8B66DD7734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ja-JP"/>
                      <a:t>35.7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10D3-46C1-BA6F-D8B66DD77342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[5]Sheet1!$B$20:$B$21</c:f>
              <c:strCache>
                <c:ptCount val="2"/>
                <c:pt idx="0">
                  <c:v>回収数</c:v>
                </c:pt>
                <c:pt idx="1">
                  <c:v>未回収</c:v>
                </c:pt>
              </c:strCache>
            </c:strRef>
          </c:cat>
          <c:val>
            <c:numRef>
              <c:f>[5]Sheet1!$C$20:$C$21</c:f>
              <c:numCache>
                <c:formatCode>General</c:formatCode>
                <c:ptCount val="2"/>
                <c:pt idx="0">
                  <c:v>157</c:v>
                </c:pt>
                <c:pt idx="1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D3-46C1-BA6F-D8B66DD7734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ＭＳ Ｐ明朝" panose="02020600040205080304" pitchFamily="18" charset="-128"/>
                <a:ea typeface="ＭＳ Ｐ明朝" panose="02020600040205080304" pitchFamily="18" charset="-128"/>
                <a:cs typeface="+mn-cs"/>
              </a:defRPr>
            </a:pPr>
            <a:r>
              <a:rPr lang="ja-JP" sz="1400"/>
              <a:t>看護師経験年数</a:t>
            </a:r>
          </a:p>
        </c:rich>
      </c:tx>
      <c:layout>
        <c:manualLayout>
          <c:xMode val="edge"/>
          <c:yMode val="edge"/>
          <c:x val="0.4715901137357830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8616353231906762E-2"/>
          <c:y val="0.19942955000446852"/>
          <c:w val="0.59077732961714824"/>
          <c:h val="0.63974016773386322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1574-47F7-B2AE-188EC1ACC48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1574-47F7-B2AE-188EC1ACC48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1574-47F7-B2AE-188EC1ACC48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1574-47F7-B2AE-188EC1ACC48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1574-47F7-B2AE-188EC1ACC48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1574-47F7-B2AE-188EC1ACC48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1574-47F7-B2AE-188EC1ACC48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F-1574-47F7-B2AE-188EC1ACC48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1-1574-47F7-B2AE-188EC1ACC489}"/>
              </c:ext>
            </c:extLst>
          </c:dPt>
          <c:dLbls>
            <c:dLbl>
              <c:idx val="0"/>
              <c:layout>
                <c:manualLayout>
                  <c:x val="-9.0078740157480321E-3"/>
                  <c:y val="-2.0898950131233596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1.9%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1574-47F7-B2AE-188EC1ACC489}"/>
                </c:ext>
              </c:extLst>
            </c:dLbl>
            <c:dLbl>
              <c:idx val="1"/>
              <c:layout>
                <c:manualLayout>
                  <c:x val="-8.7239720034995617E-3"/>
                  <c:y val="3.3716827063283758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4.5%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1574-47F7-B2AE-188EC1ACC489}"/>
                </c:ext>
              </c:extLst>
            </c:dLbl>
            <c:dLbl>
              <c:idx val="2"/>
              <c:layout>
                <c:manualLayout>
                  <c:x val="3.4507655293088364E-2"/>
                  <c:y val="4.4118183143773693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8.3%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1574-47F7-B2AE-188EC1ACC489}"/>
                </c:ext>
              </c:extLst>
            </c:dLbl>
            <c:dLbl>
              <c:idx val="3"/>
              <c:layout>
                <c:manualLayout>
                  <c:x val="-2.7286089238845145E-2"/>
                  <c:y val="5.8417541557305337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10.8%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1574-47F7-B2AE-188EC1ACC489}"/>
                </c:ext>
              </c:extLst>
            </c:dLbl>
            <c:dLbl>
              <c:idx val="4"/>
              <c:layout>
                <c:manualLayout>
                  <c:x val="-0.12248643919510062"/>
                  <c:y val="-8.3745625546806729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19.7%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1574-47F7-B2AE-188EC1ACC489}"/>
                </c:ext>
              </c:extLst>
            </c:dLbl>
            <c:dLbl>
              <c:idx val="5"/>
              <c:layout>
                <c:manualLayout>
                  <c:x val="6.62567804024497E-2"/>
                  <c:y val="-0.15756634587343249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15.9%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1574-47F7-B2AE-188EC1ACC489}"/>
                </c:ext>
              </c:extLst>
            </c:dLbl>
            <c:dLbl>
              <c:idx val="6"/>
              <c:layout>
                <c:manualLayout>
                  <c:x val="4.9332020997375318E-2"/>
                  <c:y val="-9.9351851851851858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22.3%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1574-47F7-B2AE-188EC1ACC489}"/>
                </c:ext>
              </c:extLst>
            </c:dLbl>
            <c:dLbl>
              <c:idx val="7"/>
              <c:layout>
                <c:manualLayout>
                  <c:x val="-4.3663604549431322E-2"/>
                  <c:y val="2.2100831146106736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15.3%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1574-47F7-B2AE-188EC1ACC489}"/>
                </c:ext>
              </c:extLst>
            </c:dLbl>
            <c:dLbl>
              <c:idx val="8"/>
              <c:layout>
                <c:manualLayout>
                  <c:x val="-8.5845800524934415E-2"/>
                  <c:y val="1.6138086905803442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1.3%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1574-47F7-B2AE-188EC1ACC489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ＭＳ Ｐ明朝" panose="02020600040205080304" pitchFamily="18" charset="-128"/>
                    <a:ea typeface="ＭＳ Ｐ明朝" panose="02020600040205080304" pitchFamily="18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[2]まとめ!$BC$134:$BC$142</c:f>
              <c:strCache>
                <c:ptCount val="9"/>
                <c:pt idx="0">
                  <c:v>５年未満</c:v>
                </c:pt>
                <c:pt idx="1">
                  <c:v>５年～１０年未満</c:v>
                </c:pt>
                <c:pt idx="2">
                  <c:v>１０年～１５年未満</c:v>
                </c:pt>
                <c:pt idx="3">
                  <c:v>１５年～２０年未満</c:v>
                </c:pt>
                <c:pt idx="4">
                  <c:v>２０年～２５年未満</c:v>
                </c:pt>
                <c:pt idx="5">
                  <c:v>２５年～３０年未満</c:v>
                </c:pt>
                <c:pt idx="6">
                  <c:v>３０年～３５年未満</c:v>
                </c:pt>
                <c:pt idx="7">
                  <c:v>３５年以上</c:v>
                </c:pt>
                <c:pt idx="8">
                  <c:v>未記入</c:v>
                </c:pt>
              </c:strCache>
            </c:strRef>
          </c:cat>
          <c:val>
            <c:numRef>
              <c:f>[2]まとめ!$BD$134:$BD$142</c:f>
              <c:numCache>
                <c:formatCode>General</c:formatCode>
                <c:ptCount val="9"/>
                <c:pt idx="0">
                  <c:v>3</c:v>
                </c:pt>
                <c:pt idx="1">
                  <c:v>7</c:v>
                </c:pt>
                <c:pt idx="2">
                  <c:v>13</c:v>
                </c:pt>
                <c:pt idx="3">
                  <c:v>17</c:v>
                </c:pt>
                <c:pt idx="4">
                  <c:v>31</c:v>
                </c:pt>
                <c:pt idx="5">
                  <c:v>25</c:v>
                </c:pt>
                <c:pt idx="6">
                  <c:v>35</c:v>
                </c:pt>
                <c:pt idx="7">
                  <c:v>24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574-47F7-B2AE-188EC1ACC48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egendEntry>
        <c:idx val="5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</c:legendEntry>
      <c:layout>
        <c:manualLayout>
          <c:xMode val="edge"/>
          <c:yMode val="edge"/>
          <c:x val="0.64375610066705791"/>
          <c:y val="0.26612969754510485"/>
          <c:w val="0.34960551503879267"/>
          <c:h val="0.616623302191235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latin typeface="ＭＳ Ｐ明朝" panose="02020600040205080304" pitchFamily="18" charset="-128"/>
          <a:ea typeface="ＭＳ Ｐ明朝" panose="02020600040205080304" pitchFamily="18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会員・非会員の割合</a:t>
            </a:r>
            <a:endParaRPr lang="ja-JP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0366579246356115"/>
          <c:w val="0.76757186962924218"/>
          <c:h val="0.7117553900681825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288-40DE-BF2C-93305818FD5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8288-40DE-BF2C-93305818FD5B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ja-JP"/>
                      <a:t>72.6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8288-40DE-BF2C-93305818FD5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ja-JP"/>
                      <a:t>27.4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288-40DE-BF2C-93305818FD5B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[5]Sheet1!$E$20:$E$21</c:f>
              <c:strCache>
                <c:ptCount val="2"/>
                <c:pt idx="0">
                  <c:v>会員</c:v>
                </c:pt>
                <c:pt idx="1">
                  <c:v>非会員</c:v>
                </c:pt>
              </c:strCache>
            </c:strRef>
          </c:cat>
          <c:val>
            <c:numRef>
              <c:f>[5]Sheet1!$F$20:$F$21</c:f>
              <c:numCache>
                <c:formatCode>General</c:formatCode>
                <c:ptCount val="2"/>
                <c:pt idx="0">
                  <c:v>114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88-40DE-BF2C-93305818FD5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657815388336993"/>
          <c:y val="0.50764545320766741"/>
          <c:w val="0.18623434979604025"/>
          <c:h val="0.250864602568827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sz="1400"/>
              <a:t>会員の回収状況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6008773311988304E-2"/>
          <c:y val="0.20173802604711275"/>
          <c:w val="0.81141665038477784"/>
          <c:h val="0.73322333718506072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5C87-4100-891F-0F42CF35EB9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5C87-4100-891F-0F42CF35EB9F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ja-JP"/>
                      <a:t>86.4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5C87-4100-891F-0F42CF35EB9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ja-JP"/>
                      <a:t>13.6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5C87-4100-891F-0F42CF35EB9F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[5]Sheet1!$H$20:$H$21</c:f>
              <c:strCache>
                <c:ptCount val="2"/>
                <c:pt idx="0">
                  <c:v>回収</c:v>
                </c:pt>
                <c:pt idx="1">
                  <c:v>未回収</c:v>
                </c:pt>
              </c:strCache>
            </c:strRef>
          </c:cat>
          <c:val>
            <c:numRef>
              <c:f>[5]Sheet1!$I$20:$I$21</c:f>
              <c:numCache>
                <c:formatCode>General</c:formatCode>
                <c:ptCount val="2"/>
                <c:pt idx="0">
                  <c:v>114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87-4100-891F-0F42CF35EB9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非会員の回収状況</a:t>
            </a:r>
            <a:endParaRPr lang="ja-JP" sz="1400"/>
          </a:p>
        </c:rich>
      </c:tx>
      <c:layout>
        <c:manualLayout>
          <c:xMode val="edge"/>
          <c:yMode val="edge"/>
          <c:x val="0.16857149305756375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17010840142057512"/>
          <c:w val="0.80500222231201257"/>
          <c:h val="0.7422670786169033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1262-4E57-B939-262A1E1CD37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1262-4E57-B939-262A1E1CD37B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ja-JP"/>
                      <a:t>38.4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1262-4E57-B939-262A1E1CD37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ja-JP"/>
                      <a:t>61.6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1262-4E57-B939-262A1E1CD37B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[5]Sheet1!$K$20:$K$21</c:f>
              <c:strCache>
                <c:ptCount val="2"/>
                <c:pt idx="0">
                  <c:v>回収</c:v>
                </c:pt>
                <c:pt idx="1">
                  <c:v>未回収</c:v>
                </c:pt>
              </c:strCache>
            </c:strRef>
          </c:cat>
          <c:val>
            <c:numRef>
              <c:f>[5]Sheet1!$L$20:$L$21</c:f>
              <c:numCache>
                <c:formatCode>General</c:formatCode>
                <c:ptCount val="2"/>
                <c:pt idx="0">
                  <c:v>43</c:v>
                </c:pt>
                <c:pt idx="1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62-4E57-B939-262A1E1CD37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同一法人が行っている事業</a:t>
            </a:r>
            <a:endParaRPr lang="ja-JP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9040982552769137E-3"/>
          <c:y val="0.36550258903295163"/>
          <c:w val="0.81510599040434772"/>
          <c:h val="0.622231039056374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0FAA-4FF1-AFB9-F8FA37FCB0F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0FAA-4FF1-AFB9-F8FA37FCB0F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0FAA-4FF1-AFB9-F8FA37FCB0FB}"/>
              </c:ext>
            </c:extLst>
          </c:dPt>
          <c:dLbls>
            <c:dLbl>
              <c:idx val="0"/>
              <c:layout>
                <c:manualLayout>
                  <c:x val="-0.13055277821506123"/>
                  <c:y val="-8.4150657334957205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72.6%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0FAA-4FF1-AFB9-F8FA37FCB0FB}"/>
                </c:ext>
              </c:extLst>
            </c:dLbl>
            <c:dLbl>
              <c:idx val="1"/>
              <c:layout>
                <c:manualLayout>
                  <c:x val="-1.5696819366028895E-3"/>
                  <c:y val="0.1136749445269357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25.5%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0FAA-4FF1-AFB9-F8FA37FCB0FB}"/>
                </c:ext>
              </c:extLst>
            </c:dLbl>
            <c:dLbl>
              <c:idx val="2"/>
              <c:layout>
                <c:manualLayout>
                  <c:x val="2.3529378644354126E-2"/>
                  <c:y val="-2.5209995648963257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1.9%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0FAA-4FF1-AFB9-F8FA37FCB0FB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[5]Sheet1!$B$88:$B$90</c:f>
              <c:strCache>
                <c:ptCount val="3"/>
                <c:pt idx="0">
                  <c:v>あり</c:v>
                </c:pt>
                <c:pt idx="1">
                  <c:v>無し</c:v>
                </c:pt>
                <c:pt idx="2">
                  <c:v>未回答</c:v>
                </c:pt>
              </c:strCache>
            </c:strRef>
          </c:cat>
          <c:val>
            <c:numRef>
              <c:f>[5]Sheet1!$C$88:$C$90</c:f>
              <c:numCache>
                <c:formatCode>General</c:formatCode>
                <c:ptCount val="3"/>
                <c:pt idx="0">
                  <c:v>114</c:v>
                </c:pt>
                <c:pt idx="1">
                  <c:v>40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FAA-4FF1-AFB9-F8FA37FCB0F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認定・専門・特定行為</a:t>
            </a:r>
            <a:endParaRPr lang="ja-JP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4CAD-4911-8513-A949A000A33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4CAD-4911-8513-A949A000A33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4CAD-4911-8513-A949A000A33A}"/>
              </c:ext>
            </c:extLst>
          </c:dPt>
          <c:dLbls>
            <c:dLbl>
              <c:idx val="0"/>
              <c:layout>
                <c:manualLayout>
                  <c:x val="-2.2017808959254953E-2"/>
                  <c:y val="0.10523886742142126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14.6%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CAD-4911-8513-A949A000A33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ja-JP"/>
                      <a:t>84.1%</a:t>
                    </a: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4CAD-4911-8513-A949A000A33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ja-JP"/>
                      <a:t>1.3%</a:t>
                    </a: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4CAD-4911-8513-A949A000A33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[5]Sheet1!$B$163:$B$165</c:f>
              <c:strCache>
                <c:ptCount val="3"/>
                <c:pt idx="0">
                  <c:v>いる</c:v>
                </c:pt>
                <c:pt idx="1">
                  <c:v>いない</c:v>
                </c:pt>
                <c:pt idx="2">
                  <c:v>未回答</c:v>
                </c:pt>
              </c:strCache>
            </c:strRef>
          </c:cat>
          <c:val>
            <c:numRef>
              <c:f>[5]Sheet1!$C$163:$C$165</c:f>
              <c:numCache>
                <c:formatCode>General</c:formatCode>
                <c:ptCount val="3"/>
                <c:pt idx="0">
                  <c:v>23</c:v>
                </c:pt>
                <c:pt idx="1">
                  <c:v>132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AD-4911-8513-A949A000A33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176551659128253"/>
          <c:y val="0.37657951741098034"/>
          <c:w val="0.21745737396654929"/>
          <c:h val="0.336999366488784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内部研修の有無</a:t>
            </a:r>
            <a:endParaRPr lang="ja-JP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CE51-4AC4-BB7D-18DCA4DDEC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CE51-4AC4-BB7D-18DCA4DDECF5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altLang="ja-JP"/>
                      <a:t>84.6%</a:t>
                    </a:r>
                  </a:p>
                  <a:p>
                    <a:pPr>
                      <a:defRPr/>
                    </a:pPr>
                    <a:endParaRPr lang="en-US" altLang="ja-JP"/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814096928355665"/>
                      <c:h val="9.129489156979127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CE51-4AC4-BB7D-18DCA4DDECF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ja-JP"/>
                      <a:t>15.4%</a:t>
                    </a: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E51-4AC4-BB7D-18DCA4DDECF5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[5]Sheet1!$B$174:$B$175</c:f>
              <c:strCache>
                <c:ptCount val="2"/>
                <c:pt idx="0">
                  <c:v>ある</c:v>
                </c:pt>
                <c:pt idx="1">
                  <c:v>ない</c:v>
                </c:pt>
              </c:strCache>
            </c:strRef>
          </c:cat>
          <c:val>
            <c:numRef>
              <c:f>[5]Sheet1!$C$174:$C$175</c:f>
              <c:numCache>
                <c:formatCode>General</c:formatCode>
                <c:ptCount val="2"/>
                <c:pt idx="0">
                  <c:v>132</c:v>
                </c:pt>
                <c:pt idx="1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51-4AC4-BB7D-18DCA4DDECF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058501157981524"/>
          <c:y val="0.44791189067385773"/>
          <c:w val="0.26739384029091506"/>
          <c:h val="0.349044554083498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Gadugi" panose="020B0502040204020203" pitchFamily="34" charset="0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外部研修への参加状況</a:t>
            </a:r>
            <a:endParaRPr lang="ja-JP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19C4-48C5-8385-89AEA164F84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19C4-48C5-8385-89AEA164F84F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ja-JP"/>
                      <a:t>77.6%</a:t>
                    </a: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19C4-48C5-8385-89AEA164F84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ja-JP"/>
                      <a:t>22.4%</a:t>
                    </a: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19C4-48C5-8385-89AEA164F84F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[5]Sheet1!$B$178:$B$179</c:f>
              <c:strCache>
                <c:ptCount val="2"/>
                <c:pt idx="0">
                  <c:v>ある</c:v>
                </c:pt>
                <c:pt idx="1">
                  <c:v>ない</c:v>
                </c:pt>
              </c:strCache>
            </c:strRef>
          </c:cat>
          <c:val>
            <c:numRef>
              <c:f>[5]Sheet1!$C$178:$C$179</c:f>
              <c:numCache>
                <c:formatCode>General</c:formatCode>
                <c:ptCount val="2"/>
                <c:pt idx="0">
                  <c:v>121</c:v>
                </c:pt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C4-48C5-8385-89AEA164F84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47556873938228"/>
          <c:y val="0.44612996138388761"/>
          <c:w val="0.22269206824872587"/>
          <c:h val="0.34386554964714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ea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 b="1"/>
              <a:t>研修先</a:t>
            </a:r>
            <a:endParaRPr lang="ja-JP" sz="1400" b="1"/>
          </a:p>
        </c:rich>
      </c:tx>
      <c:layout>
        <c:manualLayout>
          <c:xMode val="edge"/>
          <c:yMode val="edge"/>
          <c:x val="0.48548332756577511"/>
          <c:y val="5.89509184021389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1313-4E9E-957B-C2B80205C8F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1313-4E9E-957B-C2B80205C8F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1313-4E9E-957B-C2B80205C8FD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ja-JP"/>
                      <a:t>40.3%</a:t>
                    </a: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1313-4E9E-957B-C2B80205C8F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ja-JP"/>
                      <a:t>26.4%</a:t>
                    </a: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1313-4E9E-957B-C2B80205C8F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ja-JP"/>
                      <a:t>33.3%</a:t>
                    </a: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1313-4E9E-957B-C2B80205C8FD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[5]Sheet1!$B$182:$B$184</c:f>
              <c:strCache>
                <c:ptCount val="3"/>
                <c:pt idx="0">
                  <c:v>三重ST協議会</c:v>
                </c:pt>
                <c:pt idx="1">
                  <c:v>三重県看護協会</c:v>
                </c:pt>
                <c:pt idx="2">
                  <c:v>その他</c:v>
                </c:pt>
              </c:strCache>
            </c:strRef>
          </c:cat>
          <c:val>
            <c:numRef>
              <c:f>[5]Sheet1!$C$182:$C$184</c:f>
              <c:numCache>
                <c:formatCode>General</c:formatCode>
                <c:ptCount val="3"/>
                <c:pt idx="0">
                  <c:v>81</c:v>
                </c:pt>
                <c:pt idx="1">
                  <c:v>53</c:v>
                </c:pt>
                <c:pt idx="2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313-4E9E-957B-C2B80205C8F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873279555497012"/>
          <c:y val="0.33767046492717218"/>
          <c:w val="0.30949241011253453"/>
          <c:h val="0.3949709866235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Gadugi" panose="020B0502040204020203" pitchFamily="34" charset="0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/>
              <a:t>看護学生実習の受入れ状況</a:t>
            </a:r>
            <a:endParaRPr lang="ja-JP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7777777777777779E-3"/>
          <c:y val="0.18149292062661967"/>
          <c:w val="0.70309295713035869"/>
          <c:h val="0.7472689160839464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2318-42F2-8299-D41AF8591FB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2318-42F2-8299-D41AF8591FB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2318-42F2-8299-D41AF8591FB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2318-42F2-8299-D41AF8591FBC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ja-JP"/>
                      <a:t>38.2%</a:t>
                    </a: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2318-42F2-8299-D41AF8591FB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ja-JP"/>
                      <a:t>31.2%</a:t>
                    </a: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2318-42F2-8299-D41AF8591FB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 altLang="ja-JP"/>
                      <a:t>2.5%</a:t>
                    </a: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2318-42F2-8299-D41AF8591FBC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[5]Sheet1!$B$211:$B$214</c:f>
              <c:strCache>
                <c:ptCount val="4"/>
                <c:pt idx="0">
                  <c:v>受け入れている</c:v>
                </c:pt>
                <c:pt idx="1">
                  <c:v>受け入れる意思はある</c:v>
                </c:pt>
                <c:pt idx="2">
                  <c:v>受け入れる意向はない</c:v>
                </c:pt>
                <c:pt idx="3">
                  <c:v>未記入</c:v>
                </c:pt>
              </c:strCache>
            </c:strRef>
          </c:cat>
          <c:val>
            <c:numRef>
              <c:f>[5]Sheet1!$C$211:$C$214</c:f>
              <c:numCache>
                <c:formatCode>General</c:formatCode>
                <c:ptCount val="4"/>
                <c:pt idx="0">
                  <c:v>60</c:v>
                </c:pt>
                <c:pt idx="1">
                  <c:v>49</c:v>
                </c:pt>
                <c:pt idx="2">
                  <c:v>44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318-42F2-8299-D41AF8591FB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920406824146985"/>
          <c:y val="0.2688034663773991"/>
          <c:w val="0.29412926509186349"/>
          <c:h val="0.611006835584390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ea"/>
                <a:ea typeface="+mn-ea"/>
                <a:cs typeface="+mn-cs"/>
              </a:defRPr>
            </a:pPr>
            <a:r>
              <a:rPr lang="ja-JP" altLang="en-US" sz="1200">
                <a:latin typeface="+mn-ea"/>
                <a:ea typeface="+mn-ea"/>
              </a:rPr>
              <a:t>評価を行っていない理由</a:t>
            </a:r>
            <a:endParaRPr lang="ja-JP" sz="1200">
              <a:latin typeface="+mn-ea"/>
              <a:ea typeface="+mn-ea"/>
            </a:endParaRPr>
          </a:p>
        </c:rich>
      </c:tx>
      <c:layout>
        <c:manualLayout>
          <c:xMode val="edge"/>
          <c:yMode val="edge"/>
          <c:x val="3.8408941963783721E-2"/>
          <c:y val="2.6288961223782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ea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9667981549987338E-2"/>
          <c:y val="0.17558852600692415"/>
          <c:w val="0.55649578105318631"/>
          <c:h val="0.7367816032471352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C561-4E6F-9859-4DAAC14FBA7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C561-4E6F-9859-4DAAC14FBA7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C561-4E6F-9859-4DAAC14FBA7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C561-4E6F-9859-4DAAC14FBA7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C561-4E6F-9859-4DAAC14FBA7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C561-4E6F-9859-4DAAC14FBA79}"/>
              </c:ext>
            </c:extLst>
          </c:dPt>
          <c:dLbls>
            <c:dLbl>
              <c:idx val="0"/>
              <c:layout>
                <c:manualLayout>
                  <c:x val="-9.7890201224846887E-2"/>
                  <c:y val="5.4389034703995337E-3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17.8%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561-4E6F-9859-4DAAC14FBA79}"/>
                </c:ext>
              </c:extLst>
            </c:dLbl>
            <c:dLbl>
              <c:idx val="1"/>
              <c:layout>
                <c:manualLayout>
                  <c:x val="-7.1415135608048994E-3"/>
                  <c:y val="-4.0935403907844899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1.9%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561-4E6F-9859-4DAAC14FBA79}"/>
                </c:ext>
              </c:extLst>
            </c:dLbl>
            <c:dLbl>
              <c:idx val="2"/>
              <c:layout>
                <c:manualLayout>
                  <c:x val="-4.4831802274715664E-2"/>
                  <c:y val="2.9870224555263078E-3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9.6%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561-4E6F-9859-4DAAC14FBA79}"/>
                </c:ext>
              </c:extLst>
            </c:dLbl>
            <c:dLbl>
              <c:idx val="3"/>
              <c:layout>
                <c:manualLayout>
                  <c:x val="-1.6687664041994749E-2"/>
                  <c:y val="-6.5136337124526017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3.8%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C561-4E6F-9859-4DAAC14FBA79}"/>
                </c:ext>
              </c:extLst>
            </c:dLbl>
            <c:dLbl>
              <c:idx val="4"/>
              <c:layout>
                <c:manualLayout>
                  <c:x val="-1.8755686789151356E-2"/>
                  <c:y val="-5.5772090988626503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6.4%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C561-4E6F-9859-4DAAC14FBA7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 altLang="ja-JP"/>
                      <a:t>61</a:t>
                    </a:r>
                  </a:p>
                  <a:p>
                    <a:r>
                      <a:rPr lang="en-US" altLang="ja-JP"/>
                      <a:t>%</a:t>
                    </a:r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C561-4E6F-9859-4DAAC14FBA79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[5]Sheet1!$I$382:$I$387</c:f>
              <c:strCache>
                <c:ptCount val="6"/>
                <c:pt idx="0">
                  <c:v>忙しくて時間が取れない</c:v>
                </c:pt>
                <c:pt idx="1">
                  <c:v>必要性を感じない</c:v>
                </c:pt>
                <c:pt idx="2">
                  <c:v>どの評価の方法が良いのか</c:v>
                </c:pt>
                <c:pt idx="3">
                  <c:v>質評価について分からない</c:v>
                </c:pt>
                <c:pt idx="4">
                  <c:v>その他</c:v>
                </c:pt>
                <c:pt idx="5">
                  <c:v>未記入</c:v>
                </c:pt>
              </c:strCache>
            </c:strRef>
          </c:cat>
          <c:val>
            <c:numRef>
              <c:f>[5]Sheet1!$J$382:$J$387</c:f>
              <c:numCache>
                <c:formatCode>General</c:formatCode>
                <c:ptCount val="6"/>
                <c:pt idx="0">
                  <c:v>28</c:v>
                </c:pt>
                <c:pt idx="1">
                  <c:v>3</c:v>
                </c:pt>
                <c:pt idx="2">
                  <c:v>15</c:v>
                </c:pt>
                <c:pt idx="3">
                  <c:v>6</c:v>
                </c:pt>
                <c:pt idx="4">
                  <c:v>10</c:v>
                </c:pt>
                <c:pt idx="5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561-4E6F-9859-4DAAC14FBA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292321896441174"/>
          <c:y val="6.4014655578383026E-2"/>
          <c:w val="0.33425710112801693"/>
          <c:h val="0.910806936559768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ea"/>
                <a:ea typeface="+mn-ea"/>
                <a:cs typeface="+mn-cs"/>
              </a:defRPr>
            </a:pPr>
            <a:r>
              <a:rPr lang="ja-JP" altLang="en-US" sz="1400">
                <a:latin typeface="+mn-ea"/>
                <a:ea typeface="+mn-ea"/>
              </a:rPr>
              <a:t>訪問看護経験年数</a:t>
            </a:r>
            <a:endParaRPr lang="ja-JP" sz="1400">
              <a:latin typeface="+mn-ea"/>
              <a:ea typeface="+mn-ea"/>
            </a:endParaRPr>
          </a:p>
        </c:rich>
      </c:tx>
      <c:layout>
        <c:manualLayout>
          <c:xMode val="edge"/>
          <c:yMode val="edge"/>
          <c:x val="0.44372222222222224"/>
          <c:y val="6.9444444444444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ea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0512812896512152E-3"/>
          <c:y val="0.24056996825984125"/>
          <c:w val="0.59596491410460717"/>
          <c:h val="0.6644835712458390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DD45-4078-A013-ACA10C296B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DD45-4078-A013-ACA10C296B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DD45-4078-A013-ACA10C296B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DD45-4078-A013-ACA10C296B1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DD45-4078-A013-ACA10C296B1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DD45-4078-A013-ACA10C296B1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DD45-4078-A013-ACA10C296B15}"/>
              </c:ext>
            </c:extLst>
          </c:dPt>
          <c:dLbls>
            <c:dLbl>
              <c:idx val="0"/>
              <c:layout>
                <c:manualLayout>
                  <c:x val="-8.83908573928259E-2"/>
                  <c:y val="3.2483595800524893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33.8%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DD45-4078-A013-ACA10C296B15}"/>
                </c:ext>
              </c:extLst>
            </c:dLbl>
            <c:dLbl>
              <c:idx val="1"/>
              <c:layout>
                <c:manualLayout>
                  <c:x val="-0.11411636045494318"/>
                  <c:y val="-0.1536286089238845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17.2%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DD45-4078-A013-ACA10C296B15}"/>
                </c:ext>
              </c:extLst>
            </c:dLbl>
            <c:dLbl>
              <c:idx val="2"/>
              <c:layout>
                <c:manualLayout>
                  <c:x val="0.10604695061961883"/>
                  <c:y val="-0.12504490815316607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21%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DD45-4078-A013-ACA10C296B15}"/>
                </c:ext>
              </c:extLst>
            </c:dLbl>
            <c:dLbl>
              <c:idx val="3"/>
              <c:layout>
                <c:manualLayout>
                  <c:x val="4.6366797900262456E-2"/>
                  <c:y val="3.3821813939924174E-3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7%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DD45-4078-A013-ACA10C296B15}"/>
                </c:ext>
              </c:extLst>
            </c:dLbl>
            <c:dLbl>
              <c:idx val="4"/>
              <c:layout>
                <c:manualLayout>
                  <c:x val="7.0436132983377059E-2"/>
                  <c:y val="-1.3610382035578928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12.7%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DD45-4078-A013-ACA10C296B15}"/>
                </c:ext>
              </c:extLst>
            </c:dLbl>
            <c:dLbl>
              <c:idx val="5"/>
              <c:layout>
                <c:manualLayout>
                  <c:x val="2.6615485564304462E-2"/>
                  <c:y val="-1.7934529017206203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3.8%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DD45-4078-A013-ACA10C296B15}"/>
                </c:ext>
              </c:extLst>
            </c:dLbl>
            <c:dLbl>
              <c:idx val="6"/>
              <c:layout>
                <c:manualLayout>
                  <c:x val="0.100076399318934"/>
                  <c:y val="-2.6175305504252424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4.5%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DD45-4078-A013-ACA10C296B15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[2]まとめ!$AZ$146:$AZ$152</c:f>
              <c:strCache>
                <c:ptCount val="7"/>
                <c:pt idx="0">
                  <c:v>５年未満</c:v>
                </c:pt>
                <c:pt idx="1">
                  <c:v>５年～１０年未満</c:v>
                </c:pt>
                <c:pt idx="2">
                  <c:v>１０年～１５年未満</c:v>
                </c:pt>
                <c:pt idx="3">
                  <c:v>１５年～２０年未満</c:v>
                </c:pt>
                <c:pt idx="4">
                  <c:v>２０年～２５年未満</c:v>
                </c:pt>
                <c:pt idx="5">
                  <c:v>２５年～３０年未満</c:v>
                </c:pt>
                <c:pt idx="6">
                  <c:v>未記入</c:v>
                </c:pt>
              </c:strCache>
            </c:strRef>
          </c:cat>
          <c:val>
            <c:numRef>
              <c:f>[2]まとめ!$BA$146:$BA$152</c:f>
              <c:numCache>
                <c:formatCode>General</c:formatCode>
                <c:ptCount val="7"/>
                <c:pt idx="0">
                  <c:v>53</c:v>
                </c:pt>
                <c:pt idx="1">
                  <c:v>27</c:v>
                </c:pt>
                <c:pt idx="2">
                  <c:v>33</c:v>
                </c:pt>
                <c:pt idx="3">
                  <c:v>11</c:v>
                </c:pt>
                <c:pt idx="4">
                  <c:v>20</c:v>
                </c:pt>
                <c:pt idx="5">
                  <c:v>6</c:v>
                </c:pt>
                <c:pt idx="6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D45-4078-A013-ACA10C296B1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6921409713177062"/>
          <c:y val="0.26064123557885638"/>
          <c:w val="0.36897903830776929"/>
          <c:h val="0.615361215081858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/>
              <a:t>その他の職員</a:t>
            </a:r>
            <a:endParaRPr lang="ja-JP" sz="1400"/>
          </a:p>
        </c:rich>
      </c:tx>
      <c:layout>
        <c:manualLayout>
          <c:xMode val="edge"/>
          <c:yMode val="edge"/>
          <c:x val="0.41078942957460696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1D66-47F2-ABB0-58852B88A2A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1D66-47F2-ABB0-58852B88A2A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1D66-47F2-ABB0-58852B88A2A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1D66-47F2-ABB0-58852B88A2A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1D66-47F2-ABB0-58852B88A2A7}"/>
              </c:ext>
            </c:extLst>
          </c:dPt>
          <c:dLbls>
            <c:dLbl>
              <c:idx val="0"/>
              <c:layout>
                <c:manualLayout>
                  <c:x val="-0.10009515675419828"/>
                  <c:y val="5.7197450411613823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47.9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1D66-47F2-ABB0-58852B88A2A7}"/>
                </c:ext>
              </c:extLst>
            </c:dLbl>
            <c:dLbl>
              <c:idx val="1"/>
              <c:layout>
                <c:manualLayout>
                  <c:x val="-5.9259910986742506E-2"/>
                  <c:y val="-0.12979516672709926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36.4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1D66-47F2-ABB0-58852B88A2A7}"/>
                </c:ext>
              </c:extLst>
            </c:dLbl>
            <c:dLbl>
              <c:idx val="2"/>
              <c:layout>
                <c:manualLayout>
                  <c:x val="6.5610336770298653E-3"/>
                  <c:y val="1.1918671017821421E-3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12.9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1D66-47F2-ABB0-58852B88A2A7}"/>
                </c:ext>
              </c:extLst>
            </c:dLbl>
            <c:dLbl>
              <c:idx val="3"/>
              <c:layout>
                <c:manualLayout>
                  <c:x val="-1.5738030859078704E-2"/>
                  <c:y val="-4.283125672157715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2.9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1D66-47F2-ABB0-58852B88A2A7}"/>
                </c:ext>
              </c:extLst>
            </c:dLbl>
            <c:dLbl>
              <c:idx val="4"/>
              <c:layout>
                <c:manualLayout>
                  <c:x val="6.8101763772131452E-2"/>
                  <c:y val="6.422904664061340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66-47F2-ABB0-58852B88A2A7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[5]Sheet1!$B$148:$B$152</c:f>
              <c:strCache>
                <c:ptCount val="5"/>
                <c:pt idx="0">
                  <c:v>PT</c:v>
                </c:pt>
                <c:pt idx="1">
                  <c:v>OT</c:v>
                </c:pt>
                <c:pt idx="2">
                  <c:v>ST</c:v>
                </c:pt>
                <c:pt idx="3">
                  <c:v>精神保健福祉士</c:v>
                </c:pt>
              </c:strCache>
            </c:strRef>
          </c:cat>
          <c:val>
            <c:numRef>
              <c:f>[5]Sheet1!$C$148:$C$152</c:f>
              <c:numCache>
                <c:formatCode>General</c:formatCode>
                <c:ptCount val="5"/>
                <c:pt idx="0">
                  <c:v>67</c:v>
                </c:pt>
                <c:pt idx="1">
                  <c:v>51</c:v>
                </c:pt>
                <c:pt idx="2">
                  <c:v>18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D66-47F2-ABB0-58852B88A2A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egendEntry>
        <c:idx val="4"/>
        <c:delete val="1"/>
      </c:legendEntry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/>
              <a:t>事務職員の在籍</a:t>
            </a:r>
            <a:endParaRPr lang="ja-JP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1052230345885495E-2"/>
          <c:y val="0.20317313765441292"/>
          <c:w val="0.82228013603816119"/>
          <c:h val="0.7381987271357617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1C49-447A-90E4-F4EC31A707D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1C49-447A-90E4-F4EC31A707D5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ja-JP"/>
                      <a:t>47.8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1C49-447A-90E4-F4EC31A707D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ja-JP"/>
                      <a:t>52.2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1C49-447A-90E4-F4EC31A707D5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[5]Sheet1!$F$143:$F$144</c:f>
              <c:strCache>
                <c:ptCount val="2"/>
                <c:pt idx="0">
                  <c:v>いる</c:v>
                </c:pt>
                <c:pt idx="1">
                  <c:v>いない</c:v>
                </c:pt>
              </c:strCache>
            </c:strRef>
          </c:cat>
          <c:val>
            <c:numRef>
              <c:f>[5]Sheet1!$G$143:$G$144</c:f>
              <c:numCache>
                <c:formatCode>General</c:formatCode>
                <c:ptCount val="2"/>
                <c:pt idx="0">
                  <c:v>75</c:v>
                </c:pt>
                <c:pt idx="1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C49-447A-90E4-F4EC31A707D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164472870781575"/>
          <c:y val="0.4288465533413211"/>
          <c:w val="0.20625097232850542"/>
          <c:h val="0.254872493248531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設置主体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30CE-4E69-ADA8-64B26DADFDC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30CE-4E69-ADA8-64B26DADFDC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30CE-4E69-ADA8-64B26DADFDC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30CE-4E69-ADA8-64B26DADFDC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30CE-4E69-ADA8-64B26DADFDC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30CE-4E69-ADA8-64B26DADFDC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30CE-4E69-ADA8-64B26DADFDC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F-30CE-4E69-ADA8-64B26DADFDC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1-30CE-4E69-ADA8-64B26DADFDCD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3-30CE-4E69-ADA8-64B26DADFDCD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5-30CE-4E69-ADA8-64B26DADFDCD}"/>
              </c:ext>
            </c:extLst>
          </c:dPt>
          <c:dLbls>
            <c:dLbl>
              <c:idx val="0"/>
              <c:layout>
                <c:manualLayout>
                  <c:x val="2.7319319460067545E-2"/>
                  <c:y val="0.10190083648453489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17.2%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30CE-4E69-ADA8-64B26DADFDCD}"/>
                </c:ext>
              </c:extLst>
            </c:dLbl>
            <c:dLbl>
              <c:idx val="1"/>
              <c:layout>
                <c:manualLayout>
                  <c:x val="-0.10599550056242969"/>
                  <c:y val="-0.18217668364975625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54.1%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30CE-4E69-ADA8-64B26DADFDCD}"/>
                </c:ext>
              </c:extLst>
            </c:dLbl>
            <c:dLbl>
              <c:idx val="2"/>
              <c:layout>
                <c:manualLayout>
                  <c:x val="4.7115204349456319E-3"/>
                  <c:y val="-2.4398327720624752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5.1%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30CE-4E69-ADA8-64B26DADFDCD}"/>
                </c:ext>
              </c:extLst>
            </c:dLbl>
            <c:dLbl>
              <c:idx val="3"/>
              <c:layout>
                <c:manualLayout>
                  <c:x val="3.677821522309708E-3"/>
                  <c:y val="3.9479648455026745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5.1%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30CE-4E69-ADA8-64B26DADFDCD}"/>
                </c:ext>
              </c:extLst>
            </c:dLbl>
            <c:dLbl>
              <c:idx val="4"/>
              <c:layout>
                <c:manualLayout>
                  <c:x val="-1.8828037120359957E-2"/>
                  <c:y val="-9.475636731753011E-4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0.6%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30CE-4E69-ADA8-64B26DADFD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CE-4E69-ADA8-64B26DADFDCD}"/>
                </c:ext>
              </c:extLst>
            </c:dLbl>
            <c:dLbl>
              <c:idx val="6"/>
              <c:layout>
                <c:manualLayout>
                  <c:x val="-1.4030277465316972E-3"/>
                  <c:y val="-3.7537391981381313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3.8%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30CE-4E69-ADA8-64B26DADFDCD}"/>
                </c:ext>
              </c:extLst>
            </c:dLbl>
            <c:dLbl>
              <c:idx val="7"/>
              <c:layout>
                <c:manualLayout>
                  <c:x val="1.7491094863142109E-2"/>
                  <c:y val="-5.5402396535281132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2.5%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30CE-4E69-ADA8-64B26DADFDCD}"/>
                </c:ext>
              </c:extLst>
            </c:dLbl>
            <c:dLbl>
              <c:idx val="8"/>
              <c:layout>
                <c:manualLayout>
                  <c:x val="6.1344675665541805E-3"/>
                  <c:y val="-0.10988634983376445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4.5%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30CE-4E69-ADA8-64B26DADFDCD}"/>
                </c:ext>
              </c:extLst>
            </c:dLbl>
            <c:dLbl>
              <c:idx val="9"/>
              <c:layout>
                <c:manualLayout>
                  <c:x val="2.2205193100862393E-2"/>
                  <c:y val="-6.5893033740240345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5.1%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30CE-4E69-ADA8-64B26DADFDCD}"/>
                </c:ext>
              </c:extLst>
            </c:dLbl>
            <c:dLbl>
              <c:idx val="10"/>
              <c:layout>
                <c:manualLayout>
                  <c:x val="1.9882124109486313E-2"/>
                  <c:y val="-2.6682749321704571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1.9%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30CE-4E69-ADA8-64B26DADFDCD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Sheet1!$B$72:$B$82</c:f>
              <c:strCache>
                <c:ptCount val="11"/>
                <c:pt idx="0">
                  <c:v>①医療法人</c:v>
                </c:pt>
                <c:pt idx="1">
                  <c:v>②営利法人　</c:v>
                </c:pt>
                <c:pt idx="2">
                  <c:v>③社会福祉法人</c:v>
                </c:pt>
                <c:pt idx="3">
                  <c:v>④医師会</c:v>
                </c:pt>
                <c:pt idx="4">
                  <c:v>⑤看護協会</c:v>
                </c:pt>
                <c:pt idx="5">
                  <c:v>⑥その他の社団・財団法人</c:v>
                </c:pt>
                <c:pt idx="6">
                  <c:v>⑦協働組合</c:v>
                </c:pt>
                <c:pt idx="7">
                  <c:v>⑧地方公共団体</c:v>
                </c:pt>
                <c:pt idx="8">
                  <c:v>⑨特定非営利法人</c:v>
                </c:pt>
                <c:pt idx="9">
                  <c:v>⑩その他</c:v>
                </c:pt>
                <c:pt idx="10">
                  <c:v>未記入</c:v>
                </c:pt>
              </c:strCache>
            </c:strRef>
          </c:cat>
          <c:val>
            <c:numRef>
              <c:f>Sheet1!$C$72:$C$82</c:f>
              <c:numCache>
                <c:formatCode>General</c:formatCode>
                <c:ptCount val="11"/>
                <c:pt idx="0" formatCode="0_);[Red]\(0\)">
                  <c:v>27</c:v>
                </c:pt>
                <c:pt idx="1">
                  <c:v>85</c:v>
                </c:pt>
                <c:pt idx="2">
                  <c:v>8</c:v>
                </c:pt>
                <c:pt idx="3">
                  <c:v>8</c:v>
                </c:pt>
                <c:pt idx="4">
                  <c:v>1</c:v>
                </c:pt>
                <c:pt idx="5">
                  <c:v>0</c:v>
                </c:pt>
                <c:pt idx="6">
                  <c:v>6</c:v>
                </c:pt>
                <c:pt idx="7">
                  <c:v>4</c:v>
                </c:pt>
                <c:pt idx="8">
                  <c:v>7</c:v>
                </c:pt>
                <c:pt idx="9">
                  <c:v>8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F3-4B0B-B590-0D511E2A42C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021864454443189"/>
          <c:y val="1.6408599571393158E-2"/>
          <c:w val="0.3419242125984252"/>
          <c:h val="0.948301646339197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sz="1100"/>
              <a:t>認定看護師・特定行為研修資格取得者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1544013292885858E-2"/>
          <c:y val="0.21557559769759682"/>
          <c:w val="0.74262031528184946"/>
          <c:h val="0.7293604717783419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C5D3FF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422D-416F-A0DD-2EC181E818DA}"/>
              </c:ext>
            </c:extLst>
          </c:dPt>
          <c:dPt>
            <c:idx val="1"/>
            <c:bubble3D val="0"/>
            <c:spPr>
              <a:solidFill>
                <a:srgbClr val="FF747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422D-416F-A0DD-2EC181E818DA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422D-416F-A0DD-2EC181E818DA}"/>
              </c:ext>
            </c:extLst>
          </c:dPt>
          <c:dLbls>
            <c:dLbl>
              <c:idx val="0"/>
              <c:layout>
                <c:manualLayout>
                  <c:x val="-0.10249174951490912"/>
                  <c:y val="0.1518876571845881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altLang="ja-JP"/>
                      <a:t>12.1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 altLang="ja-JP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239525247150961"/>
                      <c:h val="0.17000019036071048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422D-416F-A0DD-2EC181E818DA}"/>
                </c:ext>
              </c:extLst>
            </c:dLbl>
            <c:dLbl>
              <c:idx val="1"/>
              <c:layout>
                <c:manualLayout>
                  <c:x val="2.9815671497982674E-2"/>
                  <c:y val="9.0434918336288833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4.5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422D-416F-A0DD-2EC181E818D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ja-JP"/>
                      <a:t>91.7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422D-416F-A0DD-2EC181E818D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Sheet1!$I$282:$I$284</c:f>
              <c:strCache>
                <c:ptCount val="3"/>
                <c:pt idx="0">
                  <c:v>認定看護師</c:v>
                </c:pt>
                <c:pt idx="1">
                  <c:v>特定行為研修</c:v>
                </c:pt>
                <c:pt idx="2">
                  <c:v>未資格</c:v>
                </c:pt>
              </c:strCache>
            </c:strRef>
          </c:cat>
          <c:val>
            <c:numRef>
              <c:f>Sheet1!$J$282:$J$284</c:f>
              <c:numCache>
                <c:formatCode>General</c:formatCode>
                <c:ptCount val="3"/>
                <c:pt idx="0">
                  <c:v>19</c:v>
                </c:pt>
                <c:pt idx="1">
                  <c:v>7</c:v>
                </c:pt>
                <c:pt idx="2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2D-416F-A0DD-2EC181E818D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採用者と離職者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Sheet1!$J$371</c:f>
              <c:strCache>
                <c:ptCount val="1"/>
                <c:pt idx="0">
                  <c:v>採用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Sheet1!$I$372:$I$373</c:f>
              <c:strCache>
                <c:ptCount val="2"/>
                <c:pt idx="0">
                  <c:v>令和4年度</c:v>
                </c:pt>
                <c:pt idx="1">
                  <c:v>令和5年度</c:v>
                </c:pt>
              </c:strCache>
            </c:strRef>
          </c:cat>
          <c:val>
            <c:numRef>
              <c:f>Sheet1!$J$372:$J$373</c:f>
              <c:numCache>
                <c:formatCode>General</c:formatCode>
                <c:ptCount val="2"/>
                <c:pt idx="0">
                  <c:v>88</c:v>
                </c:pt>
                <c:pt idx="1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BA-4136-B8B0-0107F711141A}"/>
            </c:ext>
          </c:extLst>
        </c:ser>
        <c:ser>
          <c:idx val="1"/>
          <c:order val="1"/>
          <c:tx>
            <c:strRef>
              <c:f>Sheet1!$K$371</c:f>
              <c:strCache>
                <c:ptCount val="1"/>
                <c:pt idx="0">
                  <c:v>離職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Sheet1!$I$372:$I$373</c:f>
              <c:strCache>
                <c:ptCount val="2"/>
                <c:pt idx="0">
                  <c:v>令和4年度</c:v>
                </c:pt>
                <c:pt idx="1">
                  <c:v>令和5年度</c:v>
                </c:pt>
              </c:strCache>
            </c:strRef>
          </c:cat>
          <c:val>
            <c:numRef>
              <c:f>Sheet1!$K$372:$K$373</c:f>
              <c:numCache>
                <c:formatCode>General</c:formatCode>
                <c:ptCount val="2"/>
                <c:pt idx="0">
                  <c:v>62</c:v>
                </c:pt>
                <c:pt idx="1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BA-4136-B8B0-0107F7111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18302336"/>
        <c:axId val="818299816"/>
      </c:barChart>
      <c:catAx>
        <c:axId val="818302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18299816"/>
        <c:crosses val="autoZero"/>
        <c:auto val="1"/>
        <c:lblAlgn val="ctr"/>
        <c:lblOffset val="100"/>
        <c:noMultiLvlLbl val="0"/>
      </c:catAx>
      <c:valAx>
        <c:axId val="818299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18302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併設事業数</a:t>
            </a:r>
            <a:endParaRPr 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0400597907324364"/>
          <c:w val="0.74675950372672262"/>
          <c:h val="0.7362032884902840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FFF9-4F85-98AB-329F22D573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FFF9-4F85-98AB-329F22D573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FFF9-4F85-98AB-329F22D573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FFF9-4F85-98AB-329F22D57396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Sheet1!$H$99:$H$102</c:f>
              <c:strCache>
                <c:ptCount val="4"/>
                <c:pt idx="0">
                  <c:v>無し</c:v>
                </c:pt>
                <c:pt idx="1">
                  <c:v>1～4か所</c:v>
                </c:pt>
                <c:pt idx="2">
                  <c:v>5～9か所</c:v>
                </c:pt>
                <c:pt idx="3">
                  <c:v>10か所以上</c:v>
                </c:pt>
              </c:strCache>
            </c:strRef>
          </c:cat>
          <c:val>
            <c:numRef>
              <c:f>Sheet1!$I$99:$I$102</c:f>
              <c:numCache>
                <c:formatCode>General</c:formatCode>
                <c:ptCount val="4"/>
                <c:pt idx="0">
                  <c:v>40</c:v>
                </c:pt>
                <c:pt idx="1">
                  <c:v>78</c:v>
                </c:pt>
                <c:pt idx="2">
                  <c:v>34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6B-4163-8DF5-2C5F6792B64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医療圏別施設数</a:t>
            </a:r>
            <a:endParaRPr lang="ja-JP"/>
          </a:p>
        </c:rich>
      </c:tx>
      <c:layout>
        <c:manualLayout>
          <c:xMode val="edge"/>
          <c:yMode val="edge"/>
          <c:x val="0.6"/>
          <c:y val="5.5555555555555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5555555555555558E-3"/>
          <c:y val="0.20425925925925925"/>
          <c:w val="0.65309295713035875"/>
          <c:h val="0.7448148148148147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4184-4229-8560-0A9FF341245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8-4184-4229-8560-0A9FF341245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4184-4229-8560-0A9FF341245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6-4184-4229-8560-0A9FF341245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4184-4229-8560-0A9FF341245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4-4184-4229-8560-0A9FF341245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4184-4229-8560-0A9FF341245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2-4184-4229-8560-0A9FF341245D}"/>
              </c:ext>
            </c:extLst>
          </c:dPt>
          <c:dLbls>
            <c:dLbl>
              <c:idx val="0"/>
              <c:layout>
                <c:manualLayout>
                  <c:x val="-4.1241469816272913E-2"/>
                  <c:y val="-4.3063939924176189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 baseline="0"/>
                      <a:t>9.6</a:t>
                    </a:r>
                    <a:r>
                      <a:rPr lang="ja-JP" altLang="en-US" baseline="0"/>
                      <a:t>％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184-4229-8560-0A9FF341245D}"/>
                </c:ext>
              </c:extLst>
            </c:dLbl>
            <c:dLbl>
              <c:idx val="1"/>
              <c:layout>
                <c:manualLayout>
                  <c:x val="-6.0106736657917763E-2"/>
                  <c:y val="4.3090551181102318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 baseline="0"/>
                      <a:t> 17.2</a:t>
                    </a:r>
                    <a:r>
                      <a:rPr lang="ja-JP" altLang="en-US" baseline="0"/>
                      <a:t>％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4184-4229-8560-0A9FF341245D}"/>
                </c:ext>
              </c:extLst>
            </c:dLbl>
            <c:dLbl>
              <c:idx val="2"/>
              <c:layout>
                <c:manualLayout>
                  <c:x val="-6.8526684164479434E-2"/>
                  <c:y val="-0.11576516477107028"/>
                </c:manualLayout>
              </c:layout>
              <c:tx>
                <c:rich>
                  <a:bodyPr/>
                  <a:lstStyle/>
                  <a:p>
                    <a:r>
                      <a:rPr lang="en-US" altLang="ja-JP" baseline="0"/>
                      <a:t>10.8</a:t>
                    </a:r>
                    <a:r>
                      <a:rPr lang="ja-JP" altLang="en-US" baseline="0"/>
                      <a:t>％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4184-4229-8560-0A9FF341245D}"/>
                </c:ext>
              </c:extLst>
            </c:dLbl>
            <c:dLbl>
              <c:idx val="3"/>
              <c:layout>
                <c:manualLayout>
                  <c:x val="-6.4994094488188978E-2"/>
                  <c:y val="-0.1567497812773403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 baseline="0"/>
                      <a:t> 15.3</a:t>
                    </a:r>
                    <a:r>
                      <a:rPr lang="ja-JP" altLang="en-US" baseline="0"/>
                      <a:t>％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4184-4229-8560-0A9FF341245D}"/>
                </c:ext>
              </c:extLst>
            </c:dLbl>
            <c:dLbl>
              <c:idx val="4"/>
              <c:layout>
                <c:manualLayout>
                  <c:x val="7.5223972003499562E-2"/>
                  <c:y val="-0.13127515310586177"/>
                </c:manualLayout>
              </c:layout>
              <c:tx>
                <c:rich>
                  <a:bodyPr/>
                  <a:lstStyle/>
                  <a:p>
                    <a:r>
                      <a:rPr lang="en-US" altLang="ja-JP" baseline="0"/>
                      <a:t> 13.4</a:t>
                    </a:r>
                    <a:r>
                      <a:rPr lang="ja-JP" altLang="en-US" baseline="0"/>
                      <a:t>％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4184-4229-8560-0A9FF341245D}"/>
                </c:ext>
              </c:extLst>
            </c:dLbl>
            <c:dLbl>
              <c:idx val="5"/>
              <c:layout>
                <c:manualLayout>
                  <c:x val="5.8633202099737519E-2"/>
                  <c:y val="-5.8749270924467863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 baseline="0"/>
                      <a:t> 15.3</a:t>
                    </a:r>
                    <a:r>
                      <a:rPr lang="ja-JP" altLang="en-US" baseline="0"/>
                      <a:t>％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4184-4229-8560-0A9FF341245D}"/>
                </c:ext>
              </c:extLst>
            </c:dLbl>
            <c:dLbl>
              <c:idx val="6"/>
              <c:layout>
                <c:manualLayout>
                  <c:x val="3.2791994750656139E-2"/>
                  <c:y val="-1.4096310877806982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 baseline="0"/>
                      <a:t>12.1</a:t>
                    </a:r>
                    <a:r>
                      <a:rPr lang="ja-JP" altLang="en-US" baseline="0"/>
                      <a:t>％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4184-4229-8560-0A9FF341245D}"/>
                </c:ext>
              </c:extLst>
            </c:dLbl>
            <c:dLbl>
              <c:idx val="7"/>
              <c:layout>
                <c:manualLayout>
                  <c:x val="2.3636264216972829E-2"/>
                  <c:y val="-2.6831437736949525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 baseline="0"/>
                      <a:t> 6.4</a:t>
                    </a:r>
                    <a:r>
                      <a:rPr lang="ja-JP" altLang="en-US" baseline="0"/>
                      <a:t>％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4184-4229-8560-0A9FF341245D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Sheet1!$C$54:$C$61</c:f>
              <c:strCache>
                <c:ptCount val="8"/>
                <c:pt idx="0">
                  <c:v>⓵桑員</c:v>
                </c:pt>
                <c:pt idx="1">
                  <c:v>②三泗</c:v>
                </c:pt>
                <c:pt idx="2">
                  <c:v>③鈴・亀</c:v>
                </c:pt>
                <c:pt idx="3">
                  <c:v>④津</c:v>
                </c:pt>
                <c:pt idx="4">
                  <c:v>⑤伊賀</c:v>
                </c:pt>
                <c:pt idx="5">
                  <c:v>⑥松阪</c:v>
                </c:pt>
                <c:pt idx="6">
                  <c:v>⑦伊勢・志摩</c:v>
                </c:pt>
                <c:pt idx="7">
                  <c:v>⑧大台・大紀・東紀州</c:v>
                </c:pt>
              </c:strCache>
            </c:strRef>
          </c:cat>
          <c:val>
            <c:numRef>
              <c:f>Sheet1!$D$54:$D$61</c:f>
              <c:numCache>
                <c:formatCode>General</c:formatCode>
                <c:ptCount val="8"/>
                <c:pt idx="0">
                  <c:v>15</c:v>
                </c:pt>
                <c:pt idx="1">
                  <c:v>27</c:v>
                </c:pt>
                <c:pt idx="2">
                  <c:v>17</c:v>
                </c:pt>
                <c:pt idx="3">
                  <c:v>24</c:v>
                </c:pt>
                <c:pt idx="4">
                  <c:v>21</c:v>
                </c:pt>
                <c:pt idx="5">
                  <c:v>24</c:v>
                </c:pt>
                <c:pt idx="6">
                  <c:v>19</c:v>
                </c:pt>
                <c:pt idx="7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84-4229-8560-0A9FF341245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ea"/>
                <a:ea typeface="+mn-ea"/>
                <a:cs typeface="+mn-cs"/>
              </a:defRPr>
            </a:pPr>
            <a:r>
              <a:rPr lang="ja-JP" altLang="en-US" sz="1400">
                <a:latin typeface="+mn-ea"/>
                <a:ea typeface="+mn-ea"/>
              </a:rPr>
              <a:t>訪問看護管理者経験年数</a:t>
            </a:r>
            <a:endParaRPr lang="ja-JP" sz="1400">
              <a:latin typeface="+mn-ea"/>
              <a:ea typeface="+mn-ea"/>
            </a:endParaRPr>
          </a:p>
        </c:rich>
      </c:tx>
      <c:layout>
        <c:manualLayout>
          <c:xMode val="edge"/>
          <c:yMode val="edge"/>
          <c:x val="0.63400413332871508"/>
          <c:y val="3.7037073217908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ea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5026153179123068E-2"/>
          <c:y val="0.19141761391089626"/>
          <c:w val="0.49811897152204521"/>
          <c:h val="0.5475583671196996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7F92-4E19-A5EC-412B6F928F8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7F92-4E19-A5EC-412B6F928F8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7F92-4E19-A5EC-412B6F928F8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7F92-4E19-A5EC-412B6F928F8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7F92-4E19-A5EC-412B6F928F8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7F92-4E19-A5EC-412B6F928F8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7F92-4E19-A5EC-412B6F928F88}"/>
              </c:ext>
            </c:extLst>
          </c:dPt>
          <c:dLbls>
            <c:dLbl>
              <c:idx val="0"/>
              <c:layout>
                <c:manualLayout>
                  <c:x val="-0.10710870516185476"/>
                  <c:y val="-8.4070064158646832E-2"/>
                </c:manualLayout>
              </c:layout>
              <c:tx>
                <c:rich>
                  <a:bodyPr/>
                  <a:lstStyle/>
                  <a:p>
                    <a:fld id="{20FA651B-78CE-4C84-AF92-032DB1591631}" type="PERCENTAGE">
                      <a:rPr lang="en-US" altLang="ja-JP" baseline="0"/>
                      <a:pPr/>
                      <a:t>[パーセンテージ]</a:t>
                    </a:fld>
                    <a:endParaRPr lang="ja-JP" alt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F92-4E19-A5EC-412B6F928F88}"/>
                </c:ext>
              </c:extLst>
            </c:dLbl>
            <c:dLbl>
              <c:idx val="1"/>
              <c:layout>
                <c:manualLayout>
                  <c:x val="0.13159580052493436"/>
                  <c:y val="-0.1215755322251385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 baseline="0"/>
                      <a:t> 22.3%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F92-4E19-A5EC-412B6F928F88}"/>
                </c:ext>
              </c:extLst>
            </c:dLbl>
            <c:dLbl>
              <c:idx val="2"/>
              <c:layout>
                <c:manualLayout>
                  <c:x val="5.5545931758530162E-2"/>
                  <c:y val="8.455088947214931E-3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8.9%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7F92-4E19-A5EC-412B6F928F88}"/>
                </c:ext>
              </c:extLst>
            </c:dLbl>
            <c:dLbl>
              <c:idx val="3"/>
              <c:layout>
                <c:manualLayout>
                  <c:x val="-2.7029746281714805E-2"/>
                  <c:y val="-8.2360017497813201E-3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5.1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7F92-4E19-A5EC-412B6F928F88}"/>
                </c:ext>
              </c:extLst>
            </c:dLbl>
            <c:dLbl>
              <c:idx val="4"/>
              <c:layout>
                <c:manualLayout>
                  <c:x val="-2.9195100612423447E-3"/>
                  <c:y val="-3.0554097404491127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1.9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7F92-4E19-A5EC-412B6F928F88}"/>
                </c:ext>
              </c:extLst>
            </c:dLbl>
            <c:dLbl>
              <c:idx val="5"/>
              <c:layout>
                <c:manualLayout>
                  <c:x val="6.6656386701662268E-2"/>
                  <c:y val="-8.9998906386701674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1.3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7F92-4E19-A5EC-412B6F928F88}"/>
                </c:ext>
              </c:extLst>
            </c:dLbl>
            <c:dLbl>
              <c:idx val="6"/>
              <c:layout>
                <c:manualLayout>
                  <c:x val="0.12811045494313206"/>
                  <c:y val="-4.0092957130358708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9.6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7F92-4E19-A5EC-412B6F928F88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[2]まとめ!$AZ$158:$AZ$164</c:f>
              <c:strCache>
                <c:ptCount val="7"/>
                <c:pt idx="0">
                  <c:v>５年未満</c:v>
                </c:pt>
                <c:pt idx="1">
                  <c:v>５年～１０年未満</c:v>
                </c:pt>
                <c:pt idx="2">
                  <c:v>１０年～１５年未満</c:v>
                </c:pt>
                <c:pt idx="3">
                  <c:v>１５年～２０年未満</c:v>
                </c:pt>
                <c:pt idx="4">
                  <c:v>２０年～２５年未満</c:v>
                </c:pt>
                <c:pt idx="5">
                  <c:v>２５年～３０年未満</c:v>
                </c:pt>
                <c:pt idx="6">
                  <c:v>未記入</c:v>
                </c:pt>
              </c:strCache>
            </c:strRef>
          </c:cat>
          <c:val>
            <c:numRef>
              <c:f>[2]まとめ!$BA$158:$BA$164</c:f>
              <c:numCache>
                <c:formatCode>General</c:formatCode>
                <c:ptCount val="7"/>
                <c:pt idx="0">
                  <c:v>80</c:v>
                </c:pt>
                <c:pt idx="1">
                  <c:v>35</c:v>
                </c:pt>
                <c:pt idx="2">
                  <c:v>14</c:v>
                </c:pt>
                <c:pt idx="3">
                  <c:v>8</c:v>
                </c:pt>
                <c:pt idx="4">
                  <c:v>3</c:v>
                </c:pt>
                <c:pt idx="5">
                  <c:v>2</c:v>
                </c:pt>
                <c:pt idx="6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F92-4E19-A5EC-412B6F928F8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49653045506466004"/>
          <c:y val="0.25868060814017052"/>
          <c:w val="0.40505273766721195"/>
          <c:h val="0.5733102850458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050"/>
              <a:t>訪問看護師養成研修受講者</a:t>
            </a:r>
            <a:endParaRPr lang="ja-JP" sz="1050"/>
          </a:p>
        </c:rich>
      </c:tx>
      <c:layout>
        <c:manualLayout>
          <c:xMode val="edge"/>
          <c:yMode val="edge"/>
          <c:x val="0"/>
          <c:y val="3.86666755975523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421019586295104E-2"/>
          <c:y val="0.2552971526973456"/>
          <c:w val="0.55377593260930258"/>
          <c:h val="0.61068340843965574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6330-4890-9E9B-0D1113BF07A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6330-4890-9E9B-0D1113BF07A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6330-4890-9E9B-0D1113BF07AB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altLang="ja-JP"/>
                      <a:t>41.4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 alt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811543781483434"/>
                      <c:h val="0.1253190000736798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6330-4890-9E9B-0D1113BF07AB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altLang="ja-JP"/>
                      <a:t>52.2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 alt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811543781483434"/>
                      <c:h val="0.1000693564464655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3-6330-4890-9E9B-0D1113BF07AB}"/>
                </c:ext>
              </c:extLst>
            </c:dLbl>
            <c:dLbl>
              <c:idx val="2"/>
              <c:layout>
                <c:manualLayout>
                  <c:x val="7.8474932205362391E-2"/>
                  <c:y val="6.415806206275448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altLang="ja-JP" baseline="0"/>
                      <a:t>6.4</a:t>
                    </a:r>
                    <a:r>
                      <a:rPr lang="ja-JP" altLang="en-US" baseline="0"/>
                      <a:t>％</a:t>
                    </a:r>
                    <a:endParaRPr lang="en-US" altLang="ja-JP"/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 alt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841759642905329"/>
                      <c:h val="0.11395099744799939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5-6330-4890-9E9B-0D1113BF07AB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[2]まとめ!$DU$177:$DU$179</c:f>
              <c:strCache>
                <c:ptCount val="3"/>
                <c:pt idx="0">
                  <c:v>受講有</c:v>
                </c:pt>
                <c:pt idx="1">
                  <c:v>受講なし</c:v>
                </c:pt>
                <c:pt idx="2">
                  <c:v>未回答</c:v>
                </c:pt>
              </c:strCache>
            </c:strRef>
          </c:cat>
          <c:val>
            <c:numRef>
              <c:f>[2]まとめ!$DV$177:$DV$179</c:f>
              <c:numCache>
                <c:formatCode>General</c:formatCode>
                <c:ptCount val="3"/>
                <c:pt idx="0">
                  <c:v>65</c:v>
                </c:pt>
                <c:pt idx="1">
                  <c:v>82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330-4890-9E9B-0D1113BF07A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0954234689476505"/>
          <c:y val="0.57851415491885949"/>
          <c:w val="0.339779538657627"/>
          <c:h val="0.322507701004880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ea"/>
                <a:ea typeface="+mn-ea"/>
                <a:cs typeface="+mn-cs"/>
              </a:defRPr>
            </a:pPr>
            <a:r>
              <a:rPr lang="ja-JP" altLang="en-US" sz="1050">
                <a:latin typeface="+mn-ea"/>
                <a:ea typeface="+mn-ea"/>
              </a:rPr>
              <a:t>訪問看護管理者研修</a:t>
            </a:r>
            <a:r>
              <a:rPr lang="en-US" altLang="ja-JP" sz="1050">
                <a:latin typeface="+mn-ea"/>
                <a:ea typeface="+mn-ea"/>
              </a:rPr>
              <a:t>(2</a:t>
            </a:r>
            <a:r>
              <a:rPr lang="ja-JP" altLang="en-US" sz="1050">
                <a:latin typeface="+mn-ea"/>
                <a:ea typeface="+mn-ea"/>
              </a:rPr>
              <a:t>日以上</a:t>
            </a:r>
            <a:r>
              <a:rPr lang="en-US" altLang="ja-JP" sz="1050">
                <a:latin typeface="+mn-ea"/>
                <a:ea typeface="+mn-ea"/>
              </a:rPr>
              <a:t>)</a:t>
            </a:r>
            <a:endParaRPr lang="ja-JP" sz="1050">
              <a:latin typeface="+mn-ea"/>
              <a:ea typeface="+mn-ea"/>
            </a:endParaRPr>
          </a:p>
        </c:rich>
      </c:tx>
      <c:layout>
        <c:manualLayout>
          <c:xMode val="edge"/>
          <c:yMode val="edge"/>
          <c:x val="0.12347748839087419"/>
          <c:y val="3.68663286159597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ea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4210216899074702E-2"/>
          <c:y val="0.25917690487767114"/>
          <c:w val="0.5619492395241763"/>
          <c:h val="0.6166335730020888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A55E-4037-AE02-6398D6A4F82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A55E-4037-AE02-6398D6A4F82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A55E-4037-AE02-6398D6A4F82D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ja-JP" baseline="0"/>
                      <a:t> </a:t>
                    </a:r>
                    <a:fld id="{F74225EE-0A08-48F6-8C09-BB1853F077BC}" type="PERCENTAGE">
                      <a:rPr lang="en-US" altLang="ja-JP" baseline="0"/>
                      <a:pPr/>
                      <a:t>[パーセンテージ]</a:t>
                    </a:fld>
                    <a:endParaRPr lang="en-US" altLang="ja-JP" baseline="0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A55E-4037-AE02-6398D6A4F82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ja-JP"/>
                      <a:t>51.6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A55E-4037-AE02-6398D6A4F82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ja-JP"/>
                      <a:t>6.4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A55E-4037-AE02-6398D6A4F82D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[2]まとめ!$DZ$177:$DZ$179</c:f>
              <c:strCache>
                <c:ptCount val="3"/>
                <c:pt idx="0">
                  <c:v>受講有</c:v>
                </c:pt>
                <c:pt idx="1">
                  <c:v>受講なし</c:v>
                </c:pt>
                <c:pt idx="2">
                  <c:v>未回答</c:v>
                </c:pt>
              </c:strCache>
            </c:strRef>
          </c:cat>
          <c:val>
            <c:numRef>
              <c:f>[2]まとめ!$EA$177:$EA$179</c:f>
              <c:numCache>
                <c:formatCode>General</c:formatCode>
                <c:ptCount val="3"/>
                <c:pt idx="0">
                  <c:v>66</c:v>
                </c:pt>
                <c:pt idx="1">
                  <c:v>81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55E-4037-AE02-6398D6A4F82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558506871348721"/>
          <c:y val="0.4169986445631772"/>
          <c:w val="0.25570730363348149"/>
          <c:h val="0.34928547563880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/>
              <a:t>実習指導者研修</a:t>
            </a:r>
            <a:endParaRPr lang="ja-JP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52C3-4809-A5A9-4E334A9226D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52C3-4809-A5A9-4E334A9226D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52C3-4809-A5A9-4E334A9226DE}"/>
              </c:ext>
            </c:extLst>
          </c:dPt>
          <c:dLbls>
            <c:dLbl>
              <c:idx val="0"/>
              <c:layout>
                <c:manualLayout>
                  <c:x val="-6.4863276552582366E-2"/>
                  <c:y val="9.420443292079806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altLang="ja-JP" baseline="0"/>
                      <a:t>21.7</a:t>
                    </a:r>
                    <a:r>
                      <a:rPr lang="ja-JP" altLang="en-US" baseline="0"/>
                      <a:t>％</a:t>
                    </a:r>
                    <a:endParaRPr lang="en-US" altLang="ja-JP"/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 alt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476759628154049"/>
                      <c:h val="0.160374437244131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52C3-4809-A5A9-4E334A9226DE}"/>
                </c:ext>
              </c:extLst>
            </c:dLbl>
            <c:dLbl>
              <c:idx val="1"/>
              <c:layout>
                <c:manualLayout>
                  <c:x val="0.17493135071263505"/>
                  <c:y val="-0.1866111140929463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altLang="ja-JP"/>
                      <a:t>72.6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 altLang="ja-JP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22974767596281"/>
                      <c:h val="0.12292127581392798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3-52C3-4809-A5A9-4E334A9226DE}"/>
                </c:ext>
              </c:extLst>
            </c:dLbl>
            <c:dLbl>
              <c:idx val="2"/>
              <c:layout>
                <c:manualLayout>
                  <c:x val="-1.4699835827294521E-2"/>
                  <c:y val="6.1446777288166297E-3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5.7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52C3-4809-A5A9-4E334A9226DE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[2]まとめ!$ED$177:$ED$179</c:f>
              <c:strCache>
                <c:ptCount val="3"/>
                <c:pt idx="0">
                  <c:v>受講有</c:v>
                </c:pt>
                <c:pt idx="1">
                  <c:v>受講なし</c:v>
                </c:pt>
                <c:pt idx="2">
                  <c:v>未回答</c:v>
                </c:pt>
              </c:strCache>
            </c:strRef>
          </c:cat>
          <c:val>
            <c:numRef>
              <c:f>[2]まとめ!$EE$177:$EE$179</c:f>
              <c:numCache>
                <c:formatCode>General</c:formatCode>
                <c:ptCount val="3"/>
                <c:pt idx="0">
                  <c:v>34</c:v>
                </c:pt>
                <c:pt idx="1">
                  <c:v>114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C3-4809-A5A9-4E334A9226D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>
                <a:latin typeface="+mn-lt"/>
                <a:ea typeface="+mn-ea"/>
              </a:rPr>
              <a:t>何かの研修修了者</a:t>
            </a:r>
            <a:endParaRPr lang="ja-JP" sz="1200">
              <a:latin typeface="+mn-lt"/>
              <a:ea typeface="+mn-ea"/>
            </a:endParaRPr>
          </a:p>
        </c:rich>
      </c:tx>
      <c:layout>
        <c:manualLayout>
          <c:xMode val="edge"/>
          <c:yMode val="edge"/>
          <c:x val="0.16137635520330609"/>
          <c:y val="4.65414210398809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1593938148987279E-2"/>
          <c:y val="0.25694369138123968"/>
          <c:w val="0.72456648151955994"/>
          <c:h val="0.6038710012343828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5F81-4676-9CB4-A6658C4B67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5F81-4676-9CB4-A6658C4B672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5F81-4676-9CB4-A6658C4B672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ja-JP"/>
                      <a:t>64.3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5F81-4676-9CB4-A6658C4B6720}"/>
                </c:ext>
              </c:extLst>
            </c:dLbl>
            <c:dLbl>
              <c:idx val="1"/>
              <c:layout>
                <c:manualLayout>
                  <c:x val="8.9343938399350453E-2"/>
                  <c:y val="6.9331356782760173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31.8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5F81-4676-9CB4-A6658C4B672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ja-JP"/>
                      <a:t>3.8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5F81-4676-9CB4-A6658C4B6720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[3]まとめ!$EN$164:$EN$166</c:f>
              <c:strCache>
                <c:ptCount val="3"/>
                <c:pt idx="0">
                  <c:v>研修有</c:v>
                </c:pt>
                <c:pt idx="1">
                  <c:v>研修無</c:v>
                </c:pt>
                <c:pt idx="2">
                  <c:v>未回答</c:v>
                </c:pt>
              </c:strCache>
            </c:strRef>
          </c:cat>
          <c:val>
            <c:numRef>
              <c:f>[3]まとめ!$EO$164:$EO$166</c:f>
              <c:numCache>
                <c:formatCode>General</c:formatCode>
                <c:ptCount val="3"/>
                <c:pt idx="0">
                  <c:v>101</c:v>
                </c:pt>
                <c:pt idx="1">
                  <c:v>50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F81-4676-9CB4-A6658C4B672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9679640207976381"/>
          <c:y val="0.41296159569927204"/>
          <c:w val="0.31496618955829259"/>
          <c:h val="0.38706724501920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ea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ea"/>
                <a:ea typeface="+mn-ea"/>
                <a:cs typeface="+mn-cs"/>
              </a:defRPr>
            </a:pPr>
            <a:r>
              <a:rPr lang="ja-JP" altLang="en-US" sz="1200">
                <a:latin typeface="+mn-ea"/>
                <a:ea typeface="+mn-ea"/>
              </a:rPr>
              <a:t>資格取得状況</a:t>
            </a:r>
            <a:endParaRPr lang="ja-JP" sz="1200">
              <a:latin typeface="+mn-ea"/>
              <a:ea typeface="+mn-ea"/>
            </a:endParaRPr>
          </a:p>
        </c:rich>
      </c:tx>
      <c:layout>
        <c:manualLayout>
          <c:xMode val="edge"/>
          <c:yMode val="edge"/>
          <c:x val="0.10960086882939427"/>
          <c:y val="8.74680948071500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ea"/>
              <a:ea typeface="+mn-ea"/>
              <a:cs typeface="+mn-cs"/>
            </a:defRPr>
          </a:pPr>
          <a:endParaRPr lang="ja-JP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0183297313007681"/>
          <c:w val="0.99176503772415348"/>
          <c:h val="0.7981670268699232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2A13-490D-9DAE-8AC33C9744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2A13-490D-9DAE-8AC33C974453}"/>
              </c:ext>
            </c:extLst>
          </c:dPt>
          <c:dLbls>
            <c:dLbl>
              <c:idx val="0"/>
              <c:layout>
                <c:manualLayout>
                  <c:x val="5.6923066412521435E-2"/>
                  <c:y val="8.880665167963897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19.1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2A13-490D-9DAE-8AC33C97445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ja-JP"/>
                      <a:t>80.9</a:t>
                    </a:r>
                    <a:r>
                      <a:rPr lang="ja-JP" altLang="en-US"/>
                      <a:t>％</a:t>
                    </a:r>
                    <a:endParaRPr lang="en-US" altLang="ja-JP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2A13-490D-9DAE-8AC33C974453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[3]まとめ!$EI$166:$EI$167</c:f>
              <c:strCache>
                <c:ptCount val="2"/>
                <c:pt idx="0">
                  <c:v>いる</c:v>
                </c:pt>
                <c:pt idx="1">
                  <c:v>いない</c:v>
                </c:pt>
              </c:strCache>
            </c:strRef>
          </c:cat>
          <c:val>
            <c:numRef>
              <c:f>[3]まとめ!$EJ$166:$EJ$167</c:f>
              <c:numCache>
                <c:formatCode>General</c:formatCode>
                <c:ptCount val="2"/>
                <c:pt idx="0">
                  <c:v>30</c:v>
                </c:pt>
                <c:pt idx="1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13-490D-9DAE-8AC33C97445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155021188695095"/>
          <c:y val="0.67891219993966756"/>
          <c:w val="0.19270919719420804"/>
          <c:h val="0.31633559648419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88368</xdr:colOff>
      <xdr:row>107</xdr:row>
      <xdr:rowOff>137637</xdr:rowOff>
    </xdr:from>
    <xdr:to>
      <xdr:col>13</xdr:col>
      <xdr:colOff>372241</xdr:colOff>
      <xdr:row>119</xdr:row>
      <xdr:rowOff>208018</xdr:rowOff>
    </xdr:to>
    <xdr:graphicFrame macro="">
      <xdr:nvGraphicFramePr>
        <xdr:cNvPr id="25" name="グラフ 24">
          <a:extLst>
            <a:ext uri="{FF2B5EF4-FFF2-40B4-BE49-F238E27FC236}">
              <a16:creationId xmlns:a16="http://schemas.microsoft.com/office/drawing/2014/main" id="{F26C2DB7-B2A6-4727-9409-A784BA70F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17</xdr:col>
      <xdr:colOff>504825</xdr:colOff>
      <xdr:row>195</xdr:row>
      <xdr:rowOff>0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A8900D77-A12A-C613-DC2A-65C003FA0E3D}"/>
            </a:ext>
          </a:extLst>
        </xdr:cNvPr>
        <xdr:cNvSpPr txBox="1"/>
      </xdr:nvSpPr>
      <xdr:spPr>
        <a:xfrm>
          <a:off x="8077200" y="394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5</xdr:col>
      <xdr:colOff>54742</xdr:colOff>
      <xdr:row>211</xdr:row>
      <xdr:rowOff>52192</xdr:rowOff>
    </xdr:from>
    <xdr:to>
      <xdr:col>14</xdr:col>
      <xdr:colOff>1</xdr:colOff>
      <xdr:row>221</xdr:row>
      <xdr:rowOff>208017</xdr:rowOff>
    </xdr:to>
    <xdr:graphicFrame macro="">
      <xdr:nvGraphicFramePr>
        <xdr:cNvPr id="23" name="グラフ 22">
          <a:extLst>
            <a:ext uri="{FF2B5EF4-FFF2-40B4-BE49-F238E27FC236}">
              <a16:creationId xmlns:a16="http://schemas.microsoft.com/office/drawing/2014/main" id="{7428AD4B-4A9A-43AB-B03E-2A8B8173FB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218965</xdr:colOff>
      <xdr:row>222</xdr:row>
      <xdr:rowOff>0</xdr:rowOff>
    </xdr:from>
    <xdr:to>
      <xdr:col>13</xdr:col>
      <xdr:colOff>328447</xdr:colOff>
      <xdr:row>230</xdr:row>
      <xdr:rowOff>197069</xdr:rowOff>
    </xdr:to>
    <xdr:graphicFrame macro="">
      <xdr:nvGraphicFramePr>
        <xdr:cNvPr id="26" name="グラフ 25">
          <a:extLst>
            <a:ext uri="{FF2B5EF4-FFF2-40B4-BE49-F238E27FC236}">
              <a16:creationId xmlns:a16="http://schemas.microsoft.com/office/drawing/2014/main" id="{ACA6AE34-C67B-43DC-B68B-BD3B8A8F33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142329</xdr:colOff>
      <xdr:row>234</xdr:row>
      <xdr:rowOff>21897</xdr:rowOff>
    </xdr:from>
    <xdr:to>
      <xdr:col>13</xdr:col>
      <xdr:colOff>229914</xdr:colOff>
      <xdr:row>242</xdr:row>
      <xdr:rowOff>164224</xdr:rowOff>
    </xdr:to>
    <xdr:graphicFrame macro="">
      <xdr:nvGraphicFramePr>
        <xdr:cNvPr id="28" name="グラフ 27">
          <a:extLst>
            <a:ext uri="{FF2B5EF4-FFF2-40B4-BE49-F238E27FC236}">
              <a16:creationId xmlns:a16="http://schemas.microsoft.com/office/drawing/2014/main" id="{E0A6F996-C204-469E-B990-288435AB67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72588</xdr:colOff>
      <xdr:row>247</xdr:row>
      <xdr:rowOff>186121</xdr:rowOff>
    </xdr:from>
    <xdr:to>
      <xdr:col>8</xdr:col>
      <xdr:colOff>323850</xdr:colOff>
      <xdr:row>255</xdr:row>
      <xdr:rowOff>114300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76D52CCF-E7AD-44BB-B642-041A220E2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327682</xdr:colOff>
      <xdr:row>247</xdr:row>
      <xdr:rowOff>183273</xdr:rowOff>
    </xdr:from>
    <xdr:to>
      <xdr:col>13</xdr:col>
      <xdr:colOff>474170</xdr:colOff>
      <xdr:row>255</xdr:row>
      <xdr:rowOff>64267</xdr:rowOff>
    </xdr:to>
    <xdr:graphicFrame macro="">
      <xdr:nvGraphicFramePr>
        <xdr:cNvPr id="21" name="グラフ 20">
          <a:extLst>
            <a:ext uri="{FF2B5EF4-FFF2-40B4-BE49-F238E27FC236}">
              <a16:creationId xmlns:a16="http://schemas.microsoft.com/office/drawing/2014/main" id="{22E6493B-750F-4E78-A168-9D0E6E472A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58135</xdr:colOff>
      <xdr:row>255</xdr:row>
      <xdr:rowOff>209550</xdr:rowOff>
    </xdr:from>
    <xdr:to>
      <xdr:col>8</xdr:col>
      <xdr:colOff>361950</xdr:colOff>
      <xdr:row>263</xdr:row>
      <xdr:rowOff>10949</xdr:rowOff>
    </xdr:to>
    <xdr:graphicFrame macro="">
      <xdr:nvGraphicFramePr>
        <xdr:cNvPr id="24" name="グラフ 23">
          <a:extLst>
            <a:ext uri="{FF2B5EF4-FFF2-40B4-BE49-F238E27FC236}">
              <a16:creationId xmlns:a16="http://schemas.microsoft.com/office/drawing/2014/main" id="{53507E16-B6BF-4889-9FB4-5B14D3C074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379907</xdr:colOff>
      <xdr:row>255</xdr:row>
      <xdr:rowOff>195646</xdr:rowOff>
    </xdr:from>
    <xdr:to>
      <xdr:col>14</xdr:col>
      <xdr:colOff>2189</xdr:colOff>
      <xdr:row>263</xdr:row>
      <xdr:rowOff>10948</xdr:rowOff>
    </xdr:to>
    <xdr:graphicFrame macro="">
      <xdr:nvGraphicFramePr>
        <xdr:cNvPr id="27" name="グラフ 26">
          <a:extLst>
            <a:ext uri="{FF2B5EF4-FFF2-40B4-BE49-F238E27FC236}">
              <a16:creationId xmlns:a16="http://schemas.microsoft.com/office/drawing/2014/main" id="{0DE5971C-696E-40A0-8845-3564AA1C3F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381000</xdr:colOff>
      <xdr:row>265</xdr:row>
      <xdr:rowOff>27700</xdr:rowOff>
    </xdr:from>
    <xdr:to>
      <xdr:col>13</xdr:col>
      <xdr:colOff>425122</xdr:colOff>
      <xdr:row>271</xdr:row>
      <xdr:rowOff>50908</xdr:rowOff>
    </xdr:to>
    <xdr:graphicFrame macro="">
      <xdr:nvGraphicFramePr>
        <xdr:cNvPr id="43" name="グラフ 42">
          <a:extLst>
            <a:ext uri="{FF2B5EF4-FFF2-40B4-BE49-F238E27FC236}">
              <a16:creationId xmlns:a16="http://schemas.microsoft.com/office/drawing/2014/main" id="{86A0F3DB-316B-82EA-37A5-A41238F95A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438149</xdr:colOff>
      <xdr:row>271</xdr:row>
      <xdr:rowOff>208128</xdr:rowOff>
    </xdr:from>
    <xdr:to>
      <xdr:col>13</xdr:col>
      <xdr:colOff>413186</xdr:colOff>
      <xdr:row>279</xdr:row>
      <xdr:rowOff>19489</xdr:rowOff>
    </xdr:to>
    <xdr:graphicFrame macro="">
      <xdr:nvGraphicFramePr>
        <xdr:cNvPr id="50" name="グラフ 49">
          <a:extLst>
            <a:ext uri="{FF2B5EF4-FFF2-40B4-BE49-F238E27FC236}">
              <a16:creationId xmlns:a16="http://schemas.microsoft.com/office/drawing/2014/main" id="{29396393-6917-4374-B504-C9A98C0AD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371474</xdr:colOff>
      <xdr:row>288</xdr:row>
      <xdr:rowOff>13687</xdr:rowOff>
    </xdr:from>
    <xdr:to>
      <xdr:col>13</xdr:col>
      <xdr:colOff>418537</xdr:colOff>
      <xdr:row>295</xdr:row>
      <xdr:rowOff>175172</xdr:rowOff>
    </xdr:to>
    <xdr:graphicFrame macro="">
      <xdr:nvGraphicFramePr>
        <xdr:cNvPr id="54" name="グラフ 53">
          <a:extLst>
            <a:ext uri="{FF2B5EF4-FFF2-40B4-BE49-F238E27FC236}">
              <a16:creationId xmlns:a16="http://schemas.microsoft.com/office/drawing/2014/main" id="{32C5B5F2-8A33-45A3-9636-CCF276172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426983</xdr:colOff>
      <xdr:row>315</xdr:row>
      <xdr:rowOff>75575</xdr:rowOff>
    </xdr:from>
    <xdr:to>
      <xdr:col>13</xdr:col>
      <xdr:colOff>459828</xdr:colOff>
      <xdr:row>325</xdr:row>
      <xdr:rowOff>0</xdr:rowOff>
    </xdr:to>
    <xdr:graphicFrame macro="">
      <xdr:nvGraphicFramePr>
        <xdr:cNvPr id="55" name="グラフ 54">
          <a:extLst>
            <a:ext uri="{FF2B5EF4-FFF2-40B4-BE49-F238E27FC236}">
              <a16:creationId xmlns:a16="http://schemas.microsoft.com/office/drawing/2014/main" id="{B20E5A16-1799-4CB9-AB8B-DEE6FD1E5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120431</xdr:colOff>
      <xdr:row>297</xdr:row>
      <xdr:rowOff>36568</xdr:rowOff>
    </xdr:from>
    <xdr:to>
      <xdr:col>13</xdr:col>
      <xdr:colOff>284655</xdr:colOff>
      <xdr:row>306</xdr:row>
      <xdr:rowOff>230900</xdr:rowOff>
    </xdr:to>
    <xdr:graphicFrame macro="">
      <xdr:nvGraphicFramePr>
        <xdr:cNvPr id="57" name="グラフ 56">
          <a:extLst>
            <a:ext uri="{FF2B5EF4-FFF2-40B4-BE49-F238E27FC236}">
              <a16:creationId xmlns:a16="http://schemas.microsoft.com/office/drawing/2014/main" id="{CC017BE0-9541-4A14-A68C-2C363FF6B3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234621</xdr:colOff>
      <xdr:row>341</xdr:row>
      <xdr:rowOff>179441</xdr:rowOff>
    </xdr:from>
    <xdr:to>
      <xdr:col>13</xdr:col>
      <xdr:colOff>459061</xdr:colOff>
      <xdr:row>350</xdr:row>
      <xdr:rowOff>182289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842AF7B-06EE-465F-9D3C-6EAAB6B523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317500</xdr:colOff>
      <xdr:row>354</xdr:row>
      <xdr:rowOff>159954</xdr:rowOff>
    </xdr:from>
    <xdr:to>
      <xdr:col>13</xdr:col>
      <xdr:colOff>317501</xdr:colOff>
      <xdr:row>363</xdr:row>
      <xdr:rowOff>142327</xdr:rowOff>
    </xdr:to>
    <xdr:graphicFrame macro="">
      <xdr:nvGraphicFramePr>
        <xdr:cNvPr id="14" name="グラフ 13">
          <a:extLst>
            <a:ext uri="{FF2B5EF4-FFF2-40B4-BE49-F238E27FC236}">
              <a16:creationId xmlns:a16="http://schemas.microsoft.com/office/drawing/2014/main" id="{87FEA117-18CA-454D-A48E-57EF3576D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178566</xdr:colOff>
      <xdr:row>380</xdr:row>
      <xdr:rowOff>231993</xdr:rowOff>
    </xdr:from>
    <xdr:to>
      <xdr:col>13</xdr:col>
      <xdr:colOff>455120</xdr:colOff>
      <xdr:row>392</xdr:row>
      <xdr:rowOff>209440</xdr:rowOff>
    </xdr:to>
    <xdr:graphicFrame macro="">
      <xdr:nvGraphicFramePr>
        <xdr:cNvPr id="32" name="グラフ 31">
          <a:extLst>
            <a:ext uri="{FF2B5EF4-FFF2-40B4-BE49-F238E27FC236}">
              <a16:creationId xmlns:a16="http://schemas.microsoft.com/office/drawing/2014/main" id="{07815A01-8F2D-4946-9820-E438F8909F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</xdr:col>
      <xdr:colOff>117585</xdr:colOff>
      <xdr:row>398</xdr:row>
      <xdr:rowOff>162800</xdr:rowOff>
    </xdr:from>
    <xdr:to>
      <xdr:col>13</xdr:col>
      <xdr:colOff>376511</xdr:colOff>
      <xdr:row>409</xdr:row>
      <xdr:rowOff>154699</xdr:rowOff>
    </xdr:to>
    <xdr:graphicFrame macro="">
      <xdr:nvGraphicFramePr>
        <xdr:cNvPr id="33" name="グラフ 32">
          <a:extLst>
            <a:ext uri="{FF2B5EF4-FFF2-40B4-BE49-F238E27FC236}">
              <a16:creationId xmlns:a16="http://schemas.microsoft.com/office/drawing/2014/main" id="{2C6E6FD9-5961-496F-9CF4-D148BEC460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</xdr:col>
      <xdr:colOff>109902</xdr:colOff>
      <xdr:row>124</xdr:row>
      <xdr:rowOff>0</xdr:rowOff>
    </xdr:from>
    <xdr:to>
      <xdr:col>13</xdr:col>
      <xdr:colOff>374196</xdr:colOff>
      <xdr:row>132</xdr:row>
      <xdr:rowOff>136072</xdr:rowOff>
    </xdr:to>
    <xdr:graphicFrame macro="">
      <xdr:nvGraphicFramePr>
        <xdr:cNvPr id="20" name="グラフ 19">
          <a:extLst>
            <a:ext uri="{FF2B5EF4-FFF2-40B4-BE49-F238E27FC236}">
              <a16:creationId xmlns:a16="http://schemas.microsoft.com/office/drawing/2014/main" id="{46CCB461-16C5-476E-B9FF-E54DFDEAD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19925</xdr:colOff>
      <xdr:row>22</xdr:row>
      <xdr:rowOff>9525</xdr:rowOff>
    </xdr:from>
    <xdr:to>
      <xdr:col>6</xdr:col>
      <xdr:colOff>63719</xdr:colOff>
      <xdr:row>30</xdr:row>
      <xdr:rowOff>206594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3BCB7D44-B9C0-4951-A0E1-F15767AF9F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32844</xdr:colOff>
      <xdr:row>21</xdr:row>
      <xdr:rowOff>218966</xdr:rowOff>
    </xdr:from>
    <xdr:to>
      <xdr:col>13</xdr:col>
      <xdr:colOff>10948</xdr:colOff>
      <xdr:row>30</xdr:row>
      <xdr:rowOff>218966</xdr:rowOff>
    </xdr:to>
    <xdr:graphicFrame macro="">
      <xdr:nvGraphicFramePr>
        <xdr:cNvPr id="35" name="グラフ 34">
          <a:extLst>
            <a:ext uri="{FF2B5EF4-FFF2-40B4-BE49-F238E27FC236}">
              <a16:creationId xmlns:a16="http://schemas.microsoft.com/office/drawing/2014/main" id="{966EE0A9-8963-434B-8657-59B858C00E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13247</xdr:colOff>
      <xdr:row>31</xdr:row>
      <xdr:rowOff>183274</xdr:rowOff>
    </xdr:from>
    <xdr:to>
      <xdr:col>6</xdr:col>
      <xdr:colOff>67988</xdr:colOff>
      <xdr:row>40</xdr:row>
      <xdr:rowOff>84739</xdr:rowOff>
    </xdr:to>
    <xdr:graphicFrame macro="">
      <xdr:nvGraphicFramePr>
        <xdr:cNvPr id="38" name="グラフ 37">
          <a:extLst>
            <a:ext uri="{FF2B5EF4-FFF2-40B4-BE49-F238E27FC236}">
              <a16:creationId xmlns:a16="http://schemas.microsoft.com/office/drawing/2014/main" id="{A749A85A-A356-4964-811D-F7B82BE99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6</xdr:col>
      <xdr:colOff>459827</xdr:colOff>
      <xdr:row>31</xdr:row>
      <xdr:rowOff>153277</xdr:rowOff>
    </xdr:from>
    <xdr:to>
      <xdr:col>13</xdr:col>
      <xdr:colOff>0</xdr:colOff>
      <xdr:row>40</xdr:row>
      <xdr:rowOff>43794</xdr:rowOff>
    </xdr:to>
    <xdr:graphicFrame macro="">
      <xdr:nvGraphicFramePr>
        <xdr:cNvPr id="40" name="グラフ 39">
          <a:extLst>
            <a:ext uri="{FF2B5EF4-FFF2-40B4-BE49-F238E27FC236}">
              <a16:creationId xmlns:a16="http://schemas.microsoft.com/office/drawing/2014/main" id="{1EC5841A-6A44-4CA0-9E05-0409F966A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6</xdr:col>
      <xdr:colOff>437930</xdr:colOff>
      <xdr:row>89</xdr:row>
      <xdr:rowOff>10948</xdr:rowOff>
    </xdr:from>
    <xdr:to>
      <xdr:col>13</xdr:col>
      <xdr:colOff>339396</xdr:colOff>
      <xdr:row>96</xdr:row>
      <xdr:rowOff>131379</xdr:rowOff>
    </xdr:to>
    <xdr:graphicFrame macro="">
      <xdr:nvGraphicFramePr>
        <xdr:cNvPr id="46" name="グラフ 45">
          <a:extLst>
            <a:ext uri="{FF2B5EF4-FFF2-40B4-BE49-F238E27FC236}">
              <a16:creationId xmlns:a16="http://schemas.microsoft.com/office/drawing/2014/main" id="{4698EE48-9FAC-4CED-9569-4144117CA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7</xdr:col>
      <xdr:colOff>43793</xdr:colOff>
      <xdr:row>155</xdr:row>
      <xdr:rowOff>21897</xdr:rowOff>
    </xdr:from>
    <xdr:to>
      <xdr:col>12</xdr:col>
      <xdr:colOff>339397</xdr:colOff>
      <xdr:row>162</xdr:row>
      <xdr:rowOff>153276</xdr:rowOff>
    </xdr:to>
    <xdr:graphicFrame macro="">
      <xdr:nvGraphicFramePr>
        <xdr:cNvPr id="63" name="グラフ 62">
          <a:extLst>
            <a:ext uri="{FF2B5EF4-FFF2-40B4-BE49-F238E27FC236}">
              <a16:creationId xmlns:a16="http://schemas.microsoft.com/office/drawing/2014/main" id="{D5E7A404-DB40-498D-8F71-177938FF0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</xdr:col>
      <xdr:colOff>98535</xdr:colOff>
      <xdr:row>164</xdr:row>
      <xdr:rowOff>131379</xdr:rowOff>
    </xdr:from>
    <xdr:to>
      <xdr:col>12</xdr:col>
      <xdr:colOff>339397</xdr:colOff>
      <xdr:row>173</xdr:row>
      <xdr:rowOff>208018</xdr:rowOff>
    </xdr:to>
    <xdr:graphicFrame macro="">
      <xdr:nvGraphicFramePr>
        <xdr:cNvPr id="65" name="グラフ 64">
          <a:extLst>
            <a:ext uri="{FF2B5EF4-FFF2-40B4-BE49-F238E27FC236}">
              <a16:creationId xmlns:a16="http://schemas.microsoft.com/office/drawing/2014/main" id="{56C75055-5AA5-4FCC-8F8C-C220475219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208017</xdr:colOff>
      <xdr:row>172</xdr:row>
      <xdr:rowOff>21896</xdr:rowOff>
    </xdr:from>
    <xdr:to>
      <xdr:col>6</xdr:col>
      <xdr:colOff>0</xdr:colOff>
      <xdr:row>180</xdr:row>
      <xdr:rowOff>229914</xdr:rowOff>
    </xdr:to>
    <xdr:graphicFrame macro="">
      <xdr:nvGraphicFramePr>
        <xdr:cNvPr id="67" name="グラフ 66">
          <a:extLst>
            <a:ext uri="{FF2B5EF4-FFF2-40B4-BE49-F238E27FC236}">
              <a16:creationId xmlns:a16="http://schemas.microsoft.com/office/drawing/2014/main" id="{92F03CD4-C336-4EF9-94C8-FEFCD69021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6</xdr:col>
      <xdr:colOff>87586</xdr:colOff>
      <xdr:row>183</xdr:row>
      <xdr:rowOff>43794</xdr:rowOff>
    </xdr:from>
    <xdr:to>
      <xdr:col>13</xdr:col>
      <xdr:colOff>317500</xdr:colOff>
      <xdr:row>192</xdr:row>
      <xdr:rowOff>208017</xdr:rowOff>
    </xdr:to>
    <xdr:graphicFrame macro="">
      <xdr:nvGraphicFramePr>
        <xdr:cNvPr id="69" name="グラフ 68">
          <a:extLst>
            <a:ext uri="{FF2B5EF4-FFF2-40B4-BE49-F238E27FC236}">
              <a16:creationId xmlns:a16="http://schemas.microsoft.com/office/drawing/2014/main" id="{E93F1DF4-0881-47BB-9FC6-EBE135EB0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7</xdr:col>
      <xdr:colOff>186121</xdr:colOff>
      <xdr:row>193</xdr:row>
      <xdr:rowOff>142327</xdr:rowOff>
    </xdr:from>
    <xdr:to>
      <xdr:col>13</xdr:col>
      <xdr:colOff>394138</xdr:colOff>
      <xdr:row>202</xdr:row>
      <xdr:rowOff>0</xdr:rowOff>
    </xdr:to>
    <xdr:graphicFrame macro="">
      <xdr:nvGraphicFramePr>
        <xdr:cNvPr id="71" name="グラフ 70">
          <a:extLst>
            <a:ext uri="{FF2B5EF4-FFF2-40B4-BE49-F238E27FC236}">
              <a16:creationId xmlns:a16="http://schemas.microsoft.com/office/drawing/2014/main" id="{7003E652-0731-4D51-A075-B9F310FE6A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6</xdr:col>
      <xdr:colOff>161925</xdr:colOff>
      <xdr:row>328</xdr:row>
      <xdr:rowOff>37991</xdr:rowOff>
    </xdr:from>
    <xdr:to>
      <xdr:col>13</xdr:col>
      <xdr:colOff>349907</xdr:colOff>
      <xdr:row>340</xdr:row>
      <xdr:rowOff>79046</xdr:rowOff>
    </xdr:to>
    <xdr:graphicFrame macro="">
      <xdr:nvGraphicFramePr>
        <xdr:cNvPr id="73" name="グラフ 72">
          <a:extLst>
            <a:ext uri="{FF2B5EF4-FFF2-40B4-BE49-F238E27FC236}">
              <a16:creationId xmlns:a16="http://schemas.microsoft.com/office/drawing/2014/main" id="{E21C5370-A300-412C-AA2C-A984C9B1DD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76638</xdr:colOff>
      <xdr:row>140</xdr:row>
      <xdr:rowOff>87587</xdr:rowOff>
    </xdr:from>
    <xdr:to>
      <xdr:col>7</xdr:col>
      <xdr:colOff>251810</xdr:colOff>
      <xdr:row>148</xdr:row>
      <xdr:rowOff>153276</xdr:rowOff>
    </xdr:to>
    <xdr:graphicFrame macro="">
      <xdr:nvGraphicFramePr>
        <xdr:cNvPr id="77" name="グラフ 76">
          <a:extLst>
            <a:ext uri="{FF2B5EF4-FFF2-40B4-BE49-F238E27FC236}">
              <a16:creationId xmlns:a16="http://schemas.microsoft.com/office/drawing/2014/main" id="{FD9CC92D-AA8A-414E-9F85-BE68930937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</xdr:col>
      <xdr:colOff>289798</xdr:colOff>
      <xdr:row>140</xdr:row>
      <xdr:rowOff>9416</xdr:rowOff>
    </xdr:from>
    <xdr:to>
      <xdr:col>13</xdr:col>
      <xdr:colOff>361949</xdr:colOff>
      <xdr:row>148</xdr:row>
      <xdr:rowOff>149007</xdr:rowOff>
    </xdr:to>
    <xdr:graphicFrame macro="">
      <xdr:nvGraphicFramePr>
        <xdr:cNvPr id="79" name="グラフ 78">
          <a:extLst>
            <a:ext uri="{FF2B5EF4-FFF2-40B4-BE49-F238E27FC236}">
              <a16:creationId xmlns:a16="http://schemas.microsoft.com/office/drawing/2014/main" id="{7274F8EE-753D-4858-B8E9-2EA910F11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70</xdr:row>
      <xdr:rowOff>228599</xdr:rowOff>
    </xdr:from>
    <xdr:to>
      <xdr:col>8</xdr:col>
      <xdr:colOff>447675</xdr:colOff>
      <xdr:row>81</xdr:row>
      <xdr:rowOff>219075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D9132041-06F0-D3EE-F9C7-84A6140D00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66675</xdr:colOff>
      <xdr:row>90</xdr:row>
      <xdr:rowOff>133350</xdr:rowOff>
    </xdr:from>
    <xdr:to>
      <xdr:col>1</xdr:col>
      <xdr:colOff>0</xdr:colOff>
      <xdr:row>90</xdr:row>
      <xdr:rowOff>133350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34FF602F-8DA0-47CA-0AEB-430948DA9E57}"/>
            </a:ext>
          </a:extLst>
        </xdr:cNvPr>
        <xdr:cNvCxnSpPr/>
      </xdr:nvCxnSpPr>
      <xdr:spPr>
        <a:xfrm flipH="1">
          <a:off x="66675" y="21564600"/>
          <a:ext cx="2000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90</xdr:row>
      <xdr:rowOff>123825</xdr:rowOff>
    </xdr:from>
    <xdr:to>
      <xdr:col>0</xdr:col>
      <xdr:colOff>76200</xdr:colOff>
      <xdr:row>99</xdr:row>
      <xdr:rowOff>133350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630CC38-B2D7-7913-BC29-0227B34F137B}"/>
            </a:ext>
          </a:extLst>
        </xdr:cNvPr>
        <xdr:cNvCxnSpPr/>
      </xdr:nvCxnSpPr>
      <xdr:spPr>
        <a:xfrm>
          <a:off x="76200" y="21555075"/>
          <a:ext cx="0" cy="215265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99</xdr:row>
      <xdr:rowOff>123825</xdr:rowOff>
    </xdr:from>
    <xdr:to>
      <xdr:col>1</xdr:col>
      <xdr:colOff>9525</xdr:colOff>
      <xdr:row>99</xdr:row>
      <xdr:rowOff>142875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DEC686EE-A842-3F53-D238-D8F041513AFD}"/>
            </a:ext>
          </a:extLst>
        </xdr:cNvPr>
        <xdr:cNvCxnSpPr/>
      </xdr:nvCxnSpPr>
      <xdr:spPr>
        <a:xfrm>
          <a:off x="76200" y="23698200"/>
          <a:ext cx="200025" cy="19050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171450</xdr:colOff>
      <xdr:row>98</xdr:row>
      <xdr:rowOff>123825</xdr:rowOff>
    </xdr:from>
    <xdr:to>
      <xdr:col>0</xdr:col>
      <xdr:colOff>171450</xdr:colOff>
      <xdr:row>100</xdr:row>
      <xdr:rowOff>123825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A3CC2A7F-AC01-17AF-6F14-C81231867BAD}"/>
            </a:ext>
          </a:extLst>
        </xdr:cNvPr>
        <xdr:cNvCxnSpPr/>
      </xdr:nvCxnSpPr>
      <xdr:spPr>
        <a:xfrm>
          <a:off x="171450" y="23460075"/>
          <a:ext cx="0" cy="47625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161925</xdr:colOff>
      <xdr:row>98</xdr:row>
      <xdr:rowOff>104775</xdr:rowOff>
    </xdr:from>
    <xdr:to>
      <xdr:col>1</xdr:col>
      <xdr:colOff>9525</xdr:colOff>
      <xdr:row>98</xdr:row>
      <xdr:rowOff>123825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A9F9613D-C321-ADAE-1911-D7AD38EFA550}"/>
            </a:ext>
          </a:extLst>
        </xdr:cNvPr>
        <xdr:cNvCxnSpPr/>
      </xdr:nvCxnSpPr>
      <xdr:spPr>
        <a:xfrm flipV="1">
          <a:off x="161925" y="23441025"/>
          <a:ext cx="114300" cy="19050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171450</xdr:colOff>
      <xdr:row>100</xdr:row>
      <xdr:rowOff>123825</xdr:rowOff>
    </xdr:from>
    <xdr:to>
      <xdr:col>1</xdr:col>
      <xdr:colOff>19050</xdr:colOff>
      <xdr:row>100</xdr:row>
      <xdr:rowOff>123825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28805DDE-59CC-274D-BCB3-564BC234D2CD}"/>
            </a:ext>
          </a:extLst>
        </xdr:cNvPr>
        <xdr:cNvCxnSpPr/>
      </xdr:nvCxnSpPr>
      <xdr:spPr>
        <a:xfrm>
          <a:off x="171450" y="23936325"/>
          <a:ext cx="114300" cy="0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</xdr:colOff>
      <xdr:row>279</xdr:row>
      <xdr:rowOff>76200</xdr:rowOff>
    </xdr:from>
    <xdr:to>
      <xdr:col>13</xdr:col>
      <xdr:colOff>461962</xdr:colOff>
      <xdr:row>286</xdr:row>
      <xdr:rowOff>1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E5B2A80C-0DA4-D6F9-CCC7-727F5D0EA0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6</xdr:col>
      <xdr:colOff>128587</xdr:colOff>
      <xdr:row>369</xdr:row>
      <xdr:rowOff>19050</xdr:rowOff>
    </xdr:from>
    <xdr:to>
      <xdr:col>13</xdr:col>
      <xdr:colOff>409575</xdr:colOff>
      <xdr:row>379</xdr:row>
      <xdr:rowOff>176212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EB8703A-BF07-DECD-F6B2-B1724C8A84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9</xdr:col>
      <xdr:colOff>152400</xdr:colOff>
      <xdr:row>372</xdr:row>
      <xdr:rowOff>4269</xdr:rowOff>
    </xdr:from>
    <xdr:to>
      <xdr:col>11</xdr:col>
      <xdr:colOff>147364</xdr:colOff>
      <xdr:row>372</xdr:row>
      <xdr:rowOff>209550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31037908-4C65-776C-A507-EAFD3022C605}"/>
            </a:ext>
          </a:extLst>
        </xdr:cNvPr>
        <xdr:cNvCxnSpPr/>
      </xdr:nvCxnSpPr>
      <xdr:spPr>
        <a:xfrm flipV="1">
          <a:off x="4448175" y="88586769"/>
          <a:ext cx="947464" cy="205281"/>
        </a:xfrm>
        <a:prstGeom prst="straightConnector1">
          <a:avLst/>
        </a:prstGeom>
        <a:ln w="15875" cap="flat" cmpd="sng" algn="ctr">
          <a:solidFill>
            <a:schemeClr val="dk1"/>
          </a:solidFill>
          <a:prstDash val="solid"/>
          <a:round/>
          <a:headEnd type="none" w="med" len="med"/>
          <a:tailEnd type="arrow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142875</xdr:colOff>
      <xdr:row>374</xdr:row>
      <xdr:rowOff>58137</xdr:rowOff>
    </xdr:from>
    <xdr:to>
      <xdr:col>11</xdr:col>
      <xdr:colOff>145940</xdr:colOff>
      <xdr:row>374</xdr:row>
      <xdr:rowOff>133350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3C589C96-226F-9508-9F56-2CFB15F0AEC8}"/>
            </a:ext>
          </a:extLst>
        </xdr:cNvPr>
        <xdr:cNvCxnSpPr/>
      </xdr:nvCxnSpPr>
      <xdr:spPr>
        <a:xfrm flipV="1">
          <a:off x="4438650" y="89116887"/>
          <a:ext cx="955565" cy="75213"/>
        </a:xfrm>
        <a:prstGeom prst="straightConnector1">
          <a:avLst/>
        </a:prstGeom>
        <a:ln w="1587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466725</xdr:colOff>
      <xdr:row>96</xdr:row>
      <xdr:rowOff>200024</xdr:rowOff>
    </xdr:from>
    <xdr:to>
      <xdr:col>13</xdr:col>
      <xdr:colOff>342900</xdr:colOff>
      <xdr:row>105</xdr:row>
      <xdr:rowOff>180974</xdr:rowOff>
    </xdr:to>
    <xdr:graphicFrame macro="">
      <xdr:nvGraphicFramePr>
        <xdr:cNvPr id="18" name="グラフ 17">
          <a:extLst>
            <a:ext uri="{FF2B5EF4-FFF2-40B4-BE49-F238E27FC236}">
              <a16:creationId xmlns:a16="http://schemas.microsoft.com/office/drawing/2014/main" id="{4AC46766-2523-1900-7D59-94874F3C2B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</xdr:col>
      <xdr:colOff>38100</xdr:colOff>
      <xdr:row>52</xdr:row>
      <xdr:rowOff>57150</xdr:rowOff>
    </xdr:from>
    <xdr:to>
      <xdr:col>10</xdr:col>
      <xdr:colOff>104775</xdr:colOff>
      <xdr:row>63</xdr:row>
      <xdr:rowOff>180975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F9D1A941-EAFC-EB66-2744-3CA1768F36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0.05256</cdr:y>
    </cdr:from>
    <cdr:to>
      <cdr:x>0.16283</cdr:x>
      <cdr:y>0.15672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6CA6B7E2-6EF7-DC12-9F31-D90EE761E9AE}"/>
            </a:ext>
          </a:extLst>
        </cdr:cNvPr>
        <cdr:cNvSpPr txBox="1"/>
      </cdr:nvSpPr>
      <cdr:spPr>
        <a:xfrm xmlns:a="http://schemas.openxmlformats.org/drawingml/2006/main">
          <a:off x="0" y="149007"/>
          <a:ext cx="742951" cy="29527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100" kern="1200"/>
            <a:t>（施設）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mkango-kaigo/Desktop/Book2.xlsx" TargetMode="External"/><Relationship Id="rId2" Type="http://schemas.openxmlformats.org/officeDocument/2006/relationships/externalLinkPath" Target="file:///C:\Users\mkango-kaigo\Desktop\Book2.xlsx" TargetMode="External"/><Relationship Id="rId1" Type="http://schemas.openxmlformats.org/officeDocument/2006/relationships/externalLinkPath" Target="/Users/mkango-kaigo/Desktop/Book2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mkango-kaigo/Desktop/R6.7&#23455;&#24907;&#35519;&#26619;&#12450;&#12531;&#12465;&#12540;&#12488;&#38598;&#35336;&#9312;&#12414;&#12392;&#12417;.xlsx" TargetMode="External"/><Relationship Id="rId2" Type="http://schemas.openxmlformats.org/officeDocument/2006/relationships/externalLinkPath" Target="file:///C:\Users\mkango-kaigo\Desktop\R6.7&#23455;&#24907;&#35519;&#26619;&#12450;&#12531;&#12465;&#12540;&#12488;&#38598;&#35336;&#9312;&#12414;&#12392;&#12417;.xlsx" TargetMode="External"/><Relationship Id="rId1" Type="http://schemas.openxmlformats.org/officeDocument/2006/relationships/externalLinkPath" Target="/Users/mkango-kaigo/Desktop/R6.7&#23455;&#24907;&#35519;&#26619;&#12450;&#12531;&#12465;&#12540;&#12488;&#38598;&#35336;&#9312;&#12414;&#12392;&#1241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2414;&#12392;&#12417;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mkango-kaigo/Desktop/nakata/&#20196;&#21644;6&#24180;&#24230;&#19977;&#37325;&#30476;&#35370;&#21839;&#30475;&#35703;&#12473;&#12486;&#12540;&#12471;&#12519;&#12531;&#23455;&#24907;&#35519;&#26619;/Book2.xlsx" TargetMode="External"/><Relationship Id="rId2" Type="http://schemas.openxmlformats.org/officeDocument/2006/relationships/externalLinkPath" Target="file:///C:\Users\mkango-kaigo\Desktop\nakata\&#20196;&#21644;6&#24180;&#24230;&#19977;&#37325;&#30476;&#35370;&#21839;&#30475;&#35703;&#12473;&#12486;&#12540;&#12471;&#12519;&#12531;&#23455;&#24907;&#35519;&#26619;\Book2.xlsx" TargetMode="External"/><Relationship Id="rId1" Type="http://schemas.openxmlformats.org/officeDocument/2006/relationships/externalLinkPath" Target="/Users/mkango-kaigo/Desktop/nakata/&#20196;&#21644;6&#24180;&#24230;&#19977;&#37325;&#30476;&#35370;&#21839;&#30475;&#35703;&#12473;&#12486;&#12540;&#12471;&#12519;&#12531;&#23455;&#24907;&#35519;&#26619;/Book2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tmha\&#19968;&#33324;&#31038;&#22243;&#27861;&#20154;&#19977;&#37325;&#30476;&#35370;&#21839;&#30475;&#35703;&#12473;&#12486;&#12540;&#12471;&#12519;&#12531;&#21332;%20Dropbox\&#21332;&#35696;&#20250;\&#12304;&#35370;&#21839;&#30475;&#35703;&#12473;&#12486;&#12540;&#12471;&#12519;&#12531;&#21332;&#35696;&#20250;&#21521;&#12369;&#12305;%20&#20849;&#26377;&#12501;&#12457;&#12523;&#12480;\&#21463;&#35351;&#20107;&#26989;&#38306;&#36899;\R&#65302;&#24180;&#24230;&#19977;&#37325;&#30476;&#32207;&#21512;&#25903;&#25588;&#12475;&#12531;&#12479;&#12540;&#20107;&#26989;\&#32207;&#21512;&#25903;&#25588;&#12475;&#12531;&#12479;&#12540;&#20107;&#26989;&#23455;&#26045;&#22577;&#21578;\&#9317;&#23455;&#24907;&#35519;&#26619;\&#9315;R6.&#23455;&#24907;&#35519;&#26619;&#12414;&#12392;&#12417;.xlsx" TargetMode="External"/><Relationship Id="rId1" Type="http://schemas.openxmlformats.org/officeDocument/2006/relationships/externalLinkPath" Target="&#9315;R6.&#23455;&#24907;&#35519;&#26619;&#12414;&#12392;&#1241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</sheetNames>
    <sheetDataSet>
      <sheetData sheetId="0">
        <row r="165">
          <cell r="W165" t="str">
            <v>3人未満</v>
          </cell>
          <cell r="X165">
            <v>18</v>
          </cell>
        </row>
        <row r="166">
          <cell r="W166" t="str">
            <v>３人～4人未満</v>
          </cell>
          <cell r="X166">
            <v>37</v>
          </cell>
        </row>
        <row r="167">
          <cell r="W167" t="str">
            <v>4人～5人未満</v>
          </cell>
          <cell r="X167">
            <v>29</v>
          </cell>
        </row>
        <row r="168">
          <cell r="W168" t="str">
            <v>5人～6人未満</v>
          </cell>
          <cell r="X168">
            <v>17</v>
          </cell>
        </row>
        <row r="169">
          <cell r="W169" t="str">
            <v>6人～7人未満</v>
          </cell>
          <cell r="X169">
            <v>11</v>
          </cell>
        </row>
        <row r="170">
          <cell r="W170" t="str">
            <v>7人～8人未満</v>
          </cell>
          <cell r="X170">
            <v>6</v>
          </cell>
        </row>
        <row r="171">
          <cell r="W171" t="str">
            <v>8人～9人未満</v>
          </cell>
          <cell r="X171">
            <v>5</v>
          </cell>
        </row>
        <row r="172">
          <cell r="W172" t="str">
            <v>9人～10人未満</v>
          </cell>
          <cell r="X172">
            <v>4</v>
          </cell>
        </row>
        <row r="173">
          <cell r="W173" t="str">
            <v>10人～15人未満</v>
          </cell>
          <cell r="X173">
            <v>14</v>
          </cell>
        </row>
        <row r="174">
          <cell r="W174" t="str">
            <v>15人～20人未満</v>
          </cell>
          <cell r="X174">
            <v>3</v>
          </cell>
        </row>
        <row r="175">
          <cell r="W175" t="str">
            <v>20人以上</v>
          </cell>
          <cell r="X175">
            <v>2</v>
          </cell>
        </row>
        <row r="176">
          <cell r="W176" t="str">
            <v>未記入</v>
          </cell>
          <cell r="X176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回答データ"/>
      <sheetName val="Sheet1"/>
      <sheetName val="まとめ"/>
    </sheetNames>
    <sheetDataSet>
      <sheetData sheetId="0"/>
      <sheetData sheetId="1"/>
      <sheetData sheetId="2">
        <row r="134">
          <cell r="BC134" t="str">
            <v>５年未満</v>
          </cell>
          <cell r="BD134">
            <v>3</v>
          </cell>
        </row>
        <row r="135">
          <cell r="BC135" t="str">
            <v>５年～１０年未満</v>
          </cell>
          <cell r="BD135">
            <v>7</v>
          </cell>
        </row>
        <row r="136">
          <cell r="BC136" t="str">
            <v>１０年～１５年未満</v>
          </cell>
          <cell r="BD136">
            <v>13</v>
          </cell>
        </row>
        <row r="137">
          <cell r="BC137" t="str">
            <v>１５年～２０年未満</v>
          </cell>
          <cell r="BD137">
            <v>17</v>
          </cell>
        </row>
        <row r="138">
          <cell r="BC138" t="str">
            <v>２０年～２５年未満</v>
          </cell>
          <cell r="BD138">
            <v>31</v>
          </cell>
        </row>
        <row r="139">
          <cell r="BC139" t="str">
            <v>２５年～３０年未満</v>
          </cell>
          <cell r="BD139">
            <v>25</v>
          </cell>
        </row>
        <row r="140">
          <cell r="BC140" t="str">
            <v>３０年～３５年未満</v>
          </cell>
          <cell r="BD140">
            <v>35</v>
          </cell>
        </row>
        <row r="141">
          <cell r="BC141" t="str">
            <v>３５年以上</v>
          </cell>
          <cell r="BD141">
            <v>24</v>
          </cell>
        </row>
        <row r="142">
          <cell r="BC142" t="str">
            <v>未記入</v>
          </cell>
          <cell r="BD142">
            <v>2</v>
          </cell>
        </row>
        <row r="146">
          <cell r="AZ146" t="str">
            <v>５年未満</v>
          </cell>
          <cell r="BA146">
            <v>53</v>
          </cell>
        </row>
        <row r="147">
          <cell r="AZ147" t="str">
            <v>５年～１０年未満</v>
          </cell>
          <cell r="BA147">
            <v>27</v>
          </cell>
        </row>
        <row r="148">
          <cell r="AZ148" t="str">
            <v>１０年～１５年未満</v>
          </cell>
          <cell r="BA148">
            <v>33</v>
          </cell>
        </row>
        <row r="149">
          <cell r="AZ149" t="str">
            <v>１５年～２０年未満</v>
          </cell>
          <cell r="BA149">
            <v>11</v>
          </cell>
        </row>
        <row r="150">
          <cell r="AZ150" t="str">
            <v>２０年～２５年未満</v>
          </cell>
          <cell r="BA150">
            <v>20</v>
          </cell>
        </row>
        <row r="151">
          <cell r="AZ151" t="str">
            <v>２５年～３０年未満</v>
          </cell>
          <cell r="BA151">
            <v>6</v>
          </cell>
        </row>
        <row r="152">
          <cell r="AZ152" t="str">
            <v>未記入</v>
          </cell>
          <cell r="BA152">
            <v>7</v>
          </cell>
        </row>
        <row r="158">
          <cell r="AZ158" t="str">
            <v>５年未満</v>
          </cell>
          <cell r="BA158">
            <v>80</v>
          </cell>
        </row>
        <row r="159">
          <cell r="AZ159" t="str">
            <v>５年～１０年未満</v>
          </cell>
          <cell r="BA159">
            <v>35</v>
          </cell>
        </row>
        <row r="160">
          <cell r="AZ160" t="str">
            <v>１０年～１５年未満</v>
          </cell>
          <cell r="BA160">
            <v>14</v>
          </cell>
        </row>
        <row r="161">
          <cell r="AZ161" t="str">
            <v>１５年～２０年未満</v>
          </cell>
          <cell r="BA161">
            <v>8</v>
          </cell>
        </row>
        <row r="162">
          <cell r="AZ162" t="str">
            <v>２０年～２５年未満</v>
          </cell>
          <cell r="BA162">
            <v>3</v>
          </cell>
        </row>
        <row r="163">
          <cell r="AZ163" t="str">
            <v>２５年～３０年未満</v>
          </cell>
          <cell r="BA163">
            <v>2</v>
          </cell>
        </row>
        <row r="164">
          <cell r="AZ164" t="str">
            <v>未記入</v>
          </cell>
          <cell r="BA164">
            <v>15</v>
          </cell>
          <cell r="DI164" t="str">
            <v>している</v>
          </cell>
          <cell r="DJ164">
            <v>120</v>
          </cell>
        </row>
        <row r="165">
          <cell r="BW165" t="str">
            <v>年２回</v>
          </cell>
          <cell r="BX165">
            <v>7</v>
          </cell>
          <cell r="DI165" t="str">
            <v>していない</v>
          </cell>
          <cell r="DJ165">
            <v>36</v>
          </cell>
        </row>
        <row r="166">
          <cell r="BW166" t="str">
            <v>年１回</v>
          </cell>
          <cell r="BX166">
            <v>57</v>
          </cell>
          <cell r="DI166" t="str">
            <v>未記入</v>
          </cell>
          <cell r="DJ166">
            <v>1</v>
          </cell>
          <cell r="GI166" t="str">
            <v>充足している</v>
          </cell>
          <cell r="GJ166">
            <v>83</v>
          </cell>
        </row>
        <row r="167">
          <cell r="BW167" t="str">
            <v>２年に１回</v>
          </cell>
          <cell r="BX167">
            <v>15</v>
          </cell>
          <cell r="GI167" t="str">
            <v>充足していない</v>
          </cell>
          <cell r="GJ167">
            <v>68</v>
          </cell>
        </row>
        <row r="168">
          <cell r="BW168" t="str">
            <v>その他</v>
          </cell>
          <cell r="BX168">
            <v>4</v>
          </cell>
          <cell r="FC168" t="str">
            <v>あり</v>
          </cell>
          <cell r="FD168">
            <v>59</v>
          </cell>
          <cell r="GI168" t="str">
            <v>未回答</v>
          </cell>
          <cell r="GJ168">
            <v>6</v>
          </cell>
        </row>
        <row r="169">
          <cell r="BW169" t="str">
            <v>未記入</v>
          </cell>
          <cell r="BX169">
            <v>74</v>
          </cell>
          <cell r="FC169" t="str">
            <v>なし</v>
          </cell>
          <cell r="FD169">
            <v>91</v>
          </cell>
        </row>
        <row r="170">
          <cell r="FC170" t="str">
            <v>未記入</v>
          </cell>
          <cell r="FD170">
            <v>7</v>
          </cell>
        </row>
        <row r="171">
          <cell r="BB171" t="str">
            <v>行なっている</v>
          </cell>
          <cell r="BC171">
            <v>86</v>
          </cell>
        </row>
        <row r="172">
          <cell r="BB172" t="str">
            <v>行なっていない</v>
          </cell>
          <cell r="BC172">
            <v>69</v>
          </cell>
        </row>
        <row r="173">
          <cell r="BB173" t="str">
            <v>未記入</v>
          </cell>
          <cell r="BC173">
            <v>2</v>
          </cell>
        </row>
        <row r="176">
          <cell r="ET176">
            <v>1</v>
          </cell>
          <cell r="EU176">
            <v>27</v>
          </cell>
          <cell r="GH176" t="str">
            <v>①</v>
          </cell>
          <cell r="GI176">
            <v>39</v>
          </cell>
        </row>
        <row r="177">
          <cell r="DU177" t="str">
            <v>受講有</v>
          </cell>
          <cell r="DV177">
            <v>65</v>
          </cell>
          <cell r="DZ177" t="str">
            <v>受講有</v>
          </cell>
          <cell r="EA177">
            <v>66</v>
          </cell>
          <cell r="ED177" t="str">
            <v>受講有</v>
          </cell>
          <cell r="EE177">
            <v>34</v>
          </cell>
          <cell r="ET177">
            <v>2</v>
          </cell>
          <cell r="EU177">
            <v>5</v>
          </cell>
          <cell r="GH177" t="str">
            <v>②</v>
          </cell>
          <cell r="GI177">
            <v>22</v>
          </cell>
        </row>
        <row r="178">
          <cell r="DU178" t="str">
            <v>受講なし</v>
          </cell>
          <cell r="DV178">
            <v>82</v>
          </cell>
          <cell r="DZ178" t="str">
            <v>受講なし</v>
          </cell>
          <cell r="EA178">
            <v>81</v>
          </cell>
          <cell r="ED178" t="str">
            <v>受講なし</v>
          </cell>
          <cell r="EE178">
            <v>114</v>
          </cell>
          <cell r="ET178">
            <v>3</v>
          </cell>
          <cell r="EU178">
            <v>26</v>
          </cell>
          <cell r="GH178" t="str">
            <v>③</v>
          </cell>
          <cell r="GI178">
            <v>14</v>
          </cell>
        </row>
        <row r="179">
          <cell r="DU179" t="str">
            <v>未回答</v>
          </cell>
          <cell r="DV179">
            <v>10</v>
          </cell>
          <cell r="DZ179" t="str">
            <v>未回答</v>
          </cell>
          <cell r="EA179">
            <v>10</v>
          </cell>
          <cell r="ED179" t="str">
            <v>未回答</v>
          </cell>
          <cell r="EE179">
            <v>9</v>
          </cell>
          <cell r="ET179">
            <v>4</v>
          </cell>
          <cell r="EU179">
            <v>2</v>
          </cell>
          <cell r="GH179" t="str">
            <v>④</v>
          </cell>
          <cell r="GI179">
            <v>10</v>
          </cell>
        </row>
        <row r="180">
          <cell r="ET180">
            <v>5</v>
          </cell>
          <cell r="EU180">
            <v>41</v>
          </cell>
          <cell r="GH180" t="str">
            <v>⑤</v>
          </cell>
          <cell r="GI180">
            <v>9</v>
          </cell>
        </row>
        <row r="181">
          <cell r="ET181">
            <v>6</v>
          </cell>
          <cell r="EU181">
            <v>10</v>
          </cell>
          <cell r="GH181" t="str">
            <v>⑥</v>
          </cell>
          <cell r="GI181">
            <v>15</v>
          </cell>
        </row>
        <row r="182">
          <cell r="ET182" t="str">
            <v>未記入</v>
          </cell>
          <cell r="EU182">
            <v>72</v>
          </cell>
          <cell r="GH182" t="str">
            <v>⑦</v>
          </cell>
          <cell r="GI182">
            <v>5</v>
          </cell>
        </row>
        <row r="183">
          <cell r="GH183" t="str">
            <v>⑧</v>
          </cell>
          <cell r="GI183">
            <v>10</v>
          </cell>
        </row>
        <row r="184">
          <cell r="GH184" t="str">
            <v>⑨</v>
          </cell>
          <cell r="GI184">
            <v>10</v>
          </cell>
        </row>
        <row r="185">
          <cell r="GH185" t="str">
            <v>⑩</v>
          </cell>
          <cell r="GI185">
            <v>2</v>
          </cell>
        </row>
        <row r="186">
          <cell r="GH186" t="str">
            <v>⑪</v>
          </cell>
          <cell r="GI186">
            <v>6</v>
          </cell>
        </row>
        <row r="187">
          <cell r="GH187" t="str">
            <v>⑫</v>
          </cell>
          <cell r="GI187">
            <v>5</v>
          </cell>
        </row>
        <row r="188">
          <cell r="EE188" t="str">
            <v>ファーストのみ</v>
          </cell>
          <cell r="EF188">
            <v>17</v>
          </cell>
          <cell r="GH188" t="str">
            <v>⑬</v>
          </cell>
          <cell r="GI188">
            <v>3</v>
          </cell>
        </row>
        <row r="189">
          <cell r="EE189" t="str">
            <v>セカンドまで</v>
          </cell>
          <cell r="EF189">
            <v>6</v>
          </cell>
          <cell r="GH189" t="str">
            <v>⑭</v>
          </cell>
          <cell r="GI189">
            <v>0</v>
          </cell>
        </row>
        <row r="190">
          <cell r="EE190" t="str">
            <v>サードまで</v>
          </cell>
          <cell r="EF190">
            <v>3</v>
          </cell>
          <cell r="GH190" t="str">
            <v>⑮</v>
          </cell>
          <cell r="GI190">
            <v>22</v>
          </cell>
        </row>
        <row r="191">
          <cell r="EE191" t="str">
            <v>未受講</v>
          </cell>
          <cell r="EF191">
            <v>131</v>
          </cell>
          <cell r="GH191" t="str">
            <v>未回答</v>
          </cell>
          <cell r="GI191">
            <v>13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まとめ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</sheetNames>
    <sheetDataSet>
      <sheetData sheetId="0">
        <row r="164">
          <cell r="E164" t="str">
            <v>保健師</v>
          </cell>
          <cell r="F164">
            <v>4.7</v>
          </cell>
        </row>
        <row r="165">
          <cell r="E165" t="str">
            <v>助産師</v>
          </cell>
          <cell r="F165">
            <v>2.8</v>
          </cell>
        </row>
        <row r="166">
          <cell r="E166" t="str">
            <v>看護師</v>
          </cell>
          <cell r="F166">
            <v>690.1</v>
          </cell>
        </row>
        <row r="167">
          <cell r="E167" t="str">
            <v>准看護師</v>
          </cell>
          <cell r="F167">
            <v>51.9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20">
          <cell r="B20" t="str">
            <v>回収数</v>
          </cell>
          <cell r="C20">
            <v>157</v>
          </cell>
          <cell r="E20" t="str">
            <v>会員</v>
          </cell>
          <cell r="F20">
            <v>114</v>
          </cell>
          <cell r="H20" t="str">
            <v>回収</v>
          </cell>
          <cell r="I20">
            <v>114</v>
          </cell>
          <cell r="K20" t="str">
            <v>回収</v>
          </cell>
          <cell r="L20">
            <v>43</v>
          </cell>
        </row>
        <row r="21">
          <cell r="B21" t="str">
            <v>未回収</v>
          </cell>
          <cell r="C21">
            <v>87</v>
          </cell>
          <cell r="E21" t="str">
            <v>非会員</v>
          </cell>
          <cell r="F21">
            <v>43</v>
          </cell>
          <cell r="H21" t="str">
            <v>未回収</v>
          </cell>
          <cell r="I21">
            <v>18</v>
          </cell>
          <cell r="K21" t="str">
            <v>未回収</v>
          </cell>
          <cell r="L21">
            <v>69</v>
          </cell>
        </row>
        <row r="88">
          <cell r="B88" t="str">
            <v>あり</v>
          </cell>
          <cell r="C88">
            <v>114</v>
          </cell>
        </row>
        <row r="89">
          <cell r="B89" t="str">
            <v>無し</v>
          </cell>
          <cell r="C89">
            <v>40</v>
          </cell>
        </row>
        <row r="90">
          <cell r="B90" t="str">
            <v>未回答</v>
          </cell>
          <cell r="C90">
            <v>3</v>
          </cell>
        </row>
        <row r="143">
          <cell r="F143" t="str">
            <v>いる</v>
          </cell>
          <cell r="G143">
            <v>75</v>
          </cell>
        </row>
        <row r="144">
          <cell r="F144" t="str">
            <v>いない</v>
          </cell>
          <cell r="G144">
            <v>82</v>
          </cell>
        </row>
        <row r="148">
          <cell r="B148" t="str">
            <v>PT</v>
          </cell>
          <cell r="C148">
            <v>67</v>
          </cell>
        </row>
        <row r="149">
          <cell r="B149" t="str">
            <v>OT</v>
          </cell>
          <cell r="C149">
            <v>51</v>
          </cell>
        </row>
        <row r="150">
          <cell r="B150" t="str">
            <v>ST</v>
          </cell>
          <cell r="C150">
            <v>18</v>
          </cell>
        </row>
        <row r="151">
          <cell r="B151" t="str">
            <v>精神保健福祉士</v>
          </cell>
          <cell r="C151">
            <v>4</v>
          </cell>
        </row>
        <row r="152">
          <cell r="B152"/>
          <cell r="C152"/>
        </row>
        <row r="163">
          <cell r="B163" t="str">
            <v>いる</v>
          </cell>
          <cell r="C163">
            <v>23</v>
          </cell>
        </row>
        <row r="164">
          <cell r="B164" t="str">
            <v>いない</v>
          </cell>
          <cell r="C164">
            <v>132</v>
          </cell>
        </row>
        <row r="165">
          <cell r="B165" t="str">
            <v>未回答</v>
          </cell>
          <cell r="C165">
            <v>2</v>
          </cell>
        </row>
        <row r="174">
          <cell r="B174" t="str">
            <v>ある</v>
          </cell>
          <cell r="C174">
            <v>132</v>
          </cell>
        </row>
        <row r="175">
          <cell r="B175" t="str">
            <v>ない</v>
          </cell>
          <cell r="C175">
            <v>24</v>
          </cell>
        </row>
        <row r="178">
          <cell r="B178" t="str">
            <v>ある</v>
          </cell>
          <cell r="C178">
            <v>121</v>
          </cell>
        </row>
        <row r="179">
          <cell r="B179" t="str">
            <v>ない</v>
          </cell>
          <cell r="C179">
            <v>35</v>
          </cell>
        </row>
        <row r="182">
          <cell r="B182" t="str">
            <v>三重ST協議会</v>
          </cell>
          <cell r="C182">
            <v>81</v>
          </cell>
        </row>
        <row r="183">
          <cell r="B183" t="str">
            <v>三重県看護協会</v>
          </cell>
          <cell r="C183">
            <v>53</v>
          </cell>
        </row>
        <row r="184">
          <cell r="B184" t="str">
            <v>その他</v>
          </cell>
          <cell r="C184">
            <v>67</v>
          </cell>
        </row>
        <row r="211">
          <cell r="B211" t="str">
            <v>受け入れている</v>
          </cell>
          <cell r="C211">
            <v>60</v>
          </cell>
        </row>
        <row r="212">
          <cell r="B212" t="str">
            <v>受け入れる意思はある</v>
          </cell>
          <cell r="C212">
            <v>49</v>
          </cell>
        </row>
        <row r="213">
          <cell r="B213" t="str">
            <v>受け入れる意向はない</v>
          </cell>
          <cell r="C213">
            <v>44</v>
          </cell>
        </row>
        <row r="214">
          <cell r="B214" t="str">
            <v>未記入</v>
          </cell>
          <cell r="C214">
            <v>4</v>
          </cell>
        </row>
        <row r="382">
          <cell r="I382" t="str">
            <v>忙しくて時間が取れない</v>
          </cell>
          <cell r="J382">
            <v>28</v>
          </cell>
        </row>
        <row r="383">
          <cell r="I383" t="str">
            <v>必要性を感じない</v>
          </cell>
          <cell r="J383">
            <v>3</v>
          </cell>
        </row>
        <row r="384">
          <cell r="I384" t="str">
            <v>どの評価の方法が良いのか</v>
          </cell>
          <cell r="J384">
            <v>15</v>
          </cell>
        </row>
        <row r="385">
          <cell r="I385" t="str">
            <v>質評価について分からない</v>
          </cell>
          <cell r="J385">
            <v>6</v>
          </cell>
        </row>
        <row r="386">
          <cell r="I386" t="str">
            <v>その他</v>
          </cell>
          <cell r="J386">
            <v>10</v>
          </cell>
        </row>
        <row r="387">
          <cell r="I387" t="str">
            <v>未記入</v>
          </cell>
          <cell r="J387">
            <v>95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889F5-E09D-47DF-BCC9-AD0940FE4B5B}">
  <dimension ref="A1:W678"/>
  <sheetViews>
    <sheetView tabSelected="1" showWhiteSpace="0" view="pageLayout" topLeftCell="A310" zoomScaleNormal="87" workbookViewId="0">
      <selection activeCell="Q314" sqref="Q314"/>
    </sheetView>
  </sheetViews>
  <sheetFormatPr defaultRowHeight="18.75" x14ac:dyDescent="0.4"/>
  <cols>
    <col min="1" max="1" width="3.375" customWidth="1"/>
    <col min="2" max="2" width="9" customWidth="1"/>
    <col min="3" max="14" width="6.125" customWidth="1"/>
    <col min="21" max="21" width="8.875" customWidth="1"/>
  </cols>
  <sheetData>
    <row r="1" spans="1:16" x14ac:dyDescent="0.4">
      <c r="A1" s="102" t="s">
        <v>377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</row>
    <row r="2" spans="1:16" x14ac:dyDescent="0.4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6" ht="18.75" customHeight="1" x14ac:dyDescent="0.4">
      <c r="A3" s="15" t="s">
        <v>43</v>
      </c>
      <c r="B3" s="15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2"/>
      <c r="O3" s="2"/>
      <c r="P3" s="2"/>
    </row>
    <row r="4" spans="1:16" s="5" customFormat="1" ht="18.75" customHeight="1" x14ac:dyDescent="0.4">
      <c r="A4" s="16" t="s">
        <v>44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4"/>
      <c r="O4" s="4"/>
      <c r="P4" s="4"/>
    </row>
    <row r="5" spans="1:16" s="5" customFormat="1" ht="18.75" customHeight="1" x14ac:dyDescent="0.4">
      <c r="A5" s="16" t="s">
        <v>45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4"/>
      <c r="O5" s="4"/>
      <c r="P5" s="4"/>
    </row>
    <row r="6" spans="1:16" s="5" customFormat="1" ht="18.75" customHeight="1" x14ac:dyDescent="0.4">
      <c r="A6" s="16" t="s">
        <v>46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4"/>
      <c r="O6" s="4"/>
      <c r="P6" s="4"/>
    </row>
    <row r="7" spans="1:16" s="5" customFormat="1" ht="18.75" customHeight="1" x14ac:dyDescent="0.4">
      <c r="A7" s="16" t="s">
        <v>47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4"/>
      <c r="O7" s="4"/>
      <c r="P7" s="4"/>
    </row>
    <row r="8" spans="1:16" s="5" customFormat="1" ht="18.75" customHeight="1" x14ac:dyDescent="0.4">
      <c r="A8" s="16" t="s">
        <v>48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4"/>
      <c r="O8" s="4"/>
      <c r="P8" s="4"/>
    </row>
    <row r="9" spans="1:16" s="5" customFormat="1" ht="18.75" customHeight="1" x14ac:dyDescent="0.4">
      <c r="A9" s="16" t="s">
        <v>49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4"/>
      <c r="O9" s="4"/>
      <c r="P9" s="4"/>
    </row>
    <row r="10" spans="1:16" s="5" customFormat="1" ht="18.75" customHeight="1" x14ac:dyDescent="0.4">
      <c r="A10" s="16" t="s">
        <v>305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4"/>
      <c r="O10" s="4"/>
      <c r="P10" s="4"/>
    </row>
    <row r="11" spans="1:16" s="5" customFormat="1" ht="18.75" customHeight="1" x14ac:dyDescent="0.4">
      <c r="A11" s="16" t="s">
        <v>238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4"/>
      <c r="O11" s="4"/>
      <c r="P11" s="4"/>
    </row>
    <row r="12" spans="1:16" s="5" customFormat="1" ht="18.75" customHeight="1" x14ac:dyDescent="0.4">
      <c r="A12" s="16" t="s">
        <v>50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4"/>
      <c r="P12" s="4"/>
    </row>
    <row r="13" spans="1:16" s="10" customFormat="1" ht="18.75" customHeight="1" x14ac:dyDescent="0.4">
      <c r="A13" s="16" t="s">
        <v>51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spans="1:16" s="10" customFormat="1" ht="18.75" customHeight="1" x14ac:dyDescent="0.4">
      <c r="A14" s="16" t="s">
        <v>52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spans="1:16" s="10" customFormat="1" ht="18.75" customHeight="1" x14ac:dyDescent="0.4">
      <c r="A15" s="16" t="s">
        <v>370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spans="1:16" s="10" customFormat="1" ht="18.75" customHeight="1" x14ac:dyDescent="0.4">
      <c r="A16" s="16" t="s">
        <v>371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spans="1:16" s="10" customFormat="1" ht="18.75" customHeight="1" x14ac:dyDescent="0.4">
      <c r="A17" s="16" t="s">
        <v>372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1:16" s="10" customFormat="1" ht="18.75" customHeight="1" x14ac:dyDescent="0.4">
      <c r="A18" s="16" t="s">
        <v>373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 s="10" customFormat="1" ht="18.75" customHeight="1" x14ac:dyDescent="0.4">
      <c r="B19" s="8" t="s">
        <v>0</v>
      </c>
      <c r="C19" s="8">
        <v>244</v>
      </c>
      <c r="D19" s="8" t="s">
        <v>82</v>
      </c>
      <c r="E19" s="97" t="s">
        <v>53</v>
      </c>
      <c r="F19" s="98"/>
      <c r="G19" s="12" t="s">
        <v>82</v>
      </c>
      <c r="H19" s="97" t="s">
        <v>54</v>
      </c>
      <c r="I19" s="98"/>
      <c r="J19" s="11" t="s">
        <v>82</v>
      </c>
      <c r="K19" s="112" t="s">
        <v>83</v>
      </c>
      <c r="L19" s="113"/>
      <c r="M19" s="12" t="s">
        <v>84</v>
      </c>
      <c r="N19" s="18"/>
      <c r="O19" s="17"/>
    </row>
    <row r="20" spans="1:16" s="10" customFormat="1" ht="18.75" customHeight="1" x14ac:dyDescent="0.4">
      <c r="B20" s="8" t="s">
        <v>1</v>
      </c>
      <c r="C20" s="8">
        <v>157</v>
      </c>
      <c r="D20" s="9">
        <f>157/C19</f>
        <v>0.64344262295081966</v>
      </c>
      <c r="E20" s="8" t="s">
        <v>3</v>
      </c>
      <c r="F20" s="8">
        <v>114</v>
      </c>
      <c r="G20" s="9">
        <f>114/157</f>
        <v>0.72611464968152861</v>
      </c>
      <c r="H20" s="8" t="s">
        <v>5</v>
      </c>
      <c r="I20" s="8">
        <v>114</v>
      </c>
      <c r="J20" s="9">
        <f>114/132</f>
        <v>0.86363636363636365</v>
      </c>
      <c r="K20" s="8" t="s">
        <v>5</v>
      </c>
      <c r="L20" s="8">
        <v>43</v>
      </c>
      <c r="M20" s="9">
        <v>0.38400000000000001</v>
      </c>
    </row>
    <row r="21" spans="1:16" s="10" customFormat="1" ht="18.75" customHeight="1" x14ac:dyDescent="0.4">
      <c r="B21" s="8" t="s">
        <v>2</v>
      </c>
      <c r="C21" s="8">
        <v>87</v>
      </c>
      <c r="D21" s="9">
        <f>87/C19</f>
        <v>0.35655737704918034</v>
      </c>
      <c r="E21" s="8" t="s">
        <v>4</v>
      </c>
      <c r="F21" s="8">
        <v>43</v>
      </c>
      <c r="G21" s="9">
        <f>43/157</f>
        <v>0.27388535031847133</v>
      </c>
      <c r="H21" s="8" t="s">
        <v>2</v>
      </c>
      <c r="I21" s="8">
        <v>18</v>
      </c>
      <c r="J21" s="9">
        <v>0.13600000000000001</v>
      </c>
      <c r="K21" s="8" t="s">
        <v>2</v>
      </c>
      <c r="L21" s="8">
        <v>69</v>
      </c>
      <c r="M21" s="9">
        <v>0.61599999999999999</v>
      </c>
    </row>
    <row r="22" spans="1:16" ht="18.75" customHeight="1" x14ac:dyDescent="0.4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6" ht="18.75" customHeight="1" x14ac:dyDescent="0.4"/>
    <row r="24" spans="1:16" ht="18.75" customHeight="1" x14ac:dyDescent="0.4"/>
    <row r="25" spans="1:16" ht="18.75" customHeight="1" x14ac:dyDescent="0.4"/>
    <row r="26" spans="1:16" ht="18.75" customHeight="1" x14ac:dyDescent="0.4"/>
    <row r="27" spans="1:16" ht="18.75" customHeight="1" x14ac:dyDescent="0.4"/>
    <row r="28" spans="1:16" ht="18.75" customHeight="1" x14ac:dyDescent="0.4"/>
    <row r="29" spans="1:16" ht="18.75" customHeight="1" x14ac:dyDescent="0.4"/>
    <row r="30" spans="1:16" ht="18.75" customHeight="1" x14ac:dyDescent="0.4"/>
    <row r="31" spans="1:16" ht="18.75" customHeight="1" x14ac:dyDescent="0.4"/>
    <row r="32" spans="1:16" ht="18.75" customHeight="1" x14ac:dyDescent="0.4"/>
    <row r="33" spans="1:22" ht="18.75" customHeight="1" x14ac:dyDescent="0.4"/>
    <row r="34" spans="1:22" ht="18.75" customHeight="1" x14ac:dyDescent="0.4"/>
    <row r="35" spans="1:22" ht="18.75" customHeight="1" x14ac:dyDescent="0.4"/>
    <row r="36" spans="1:22" ht="18.75" customHeight="1" x14ac:dyDescent="0.4"/>
    <row r="37" spans="1:22" ht="18.75" customHeight="1" x14ac:dyDescent="0.4"/>
    <row r="38" spans="1:22" ht="18.75" customHeight="1" x14ac:dyDescent="0.4"/>
    <row r="39" spans="1:22" ht="18.75" customHeight="1" x14ac:dyDescent="0.4"/>
    <row r="40" spans="1:22" ht="18.75" customHeight="1" x14ac:dyDescent="0.4"/>
    <row r="41" spans="1:22" ht="18.75" customHeight="1" x14ac:dyDescent="0.4"/>
    <row r="42" spans="1:22" s="22" customFormat="1" ht="18.75" customHeight="1" x14ac:dyDescent="0.4">
      <c r="A42" s="15" t="s">
        <v>55</v>
      </c>
      <c r="B42" s="15"/>
    </row>
    <row r="43" spans="1:22" s="10" customFormat="1" ht="18.75" customHeight="1" x14ac:dyDescent="0.4">
      <c r="A43" s="16" t="s">
        <v>133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22" s="10" customFormat="1" ht="18.75" customHeight="1" x14ac:dyDescent="0.4">
      <c r="A44" s="89" t="s">
        <v>306</v>
      </c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</row>
    <row r="45" spans="1:22" s="10" customFormat="1" ht="18.75" customHeight="1" x14ac:dyDescent="0.4">
      <c r="A45" s="16" t="s">
        <v>76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</row>
    <row r="46" spans="1:22" s="10" customFormat="1" ht="18.75" customHeight="1" x14ac:dyDescent="0.4">
      <c r="A46" s="16" t="s">
        <v>239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</row>
    <row r="47" spans="1:22" s="10" customFormat="1" ht="18.75" customHeight="1" x14ac:dyDescent="0.4">
      <c r="A47" s="16"/>
      <c r="B47" s="16"/>
      <c r="C47" s="16"/>
      <c r="D47" s="16"/>
      <c r="E47" s="16"/>
      <c r="F47" s="16"/>
      <c r="G47" s="16"/>
      <c r="H47" s="16"/>
      <c r="I47" s="16" t="s">
        <v>240</v>
      </c>
      <c r="J47" s="16"/>
      <c r="K47" s="16"/>
      <c r="L47" s="16"/>
      <c r="M47" s="16"/>
      <c r="N47" s="16"/>
      <c r="O47" s="16"/>
    </row>
    <row r="48" spans="1:22" s="10" customFormat="1" ht="18.75" customHeight="1" x14ac:dyDescent="0.4">
      <c r="B48" s="7" t="s">
        <v>56</v>
      </c>
      <c r="C48" s="7" t="s">
        <v>57</v>
      </c>
      <c r="D48" s="7" t="s">
        <v>82</v>
      </c>
      <c r="E48" s="88" t="s">
        <v>56</v>
      </c>
      <c r="F48" s="88"/>
      <c r="G48" s="7" t="s">
        <v>57</v>
      </c>
      <c r="H48" s="7" t="s">
        <v>82</v>
      </c>
      <c r="I48" s="61" t="s">
        <v>293</v>
      </c>
      <c r="J48" s="61"/>
      <c r="K48" s="61"/>
      <c r="L48" s="61"/>
      <c r="M48" s="61"/>
      <c r="N48" s="61"/>
      <c r="O48" s="61"/>
      <c r="R48" s="17"/>
      <c r="S48" s="116"/>
      <c r="T48" s="116"/>
      <c r="U48" s="17"/>
      <c r="V48" s="17"/>
    </row>
    <row r="49" spans="1:22" s="10" customFormat="1" ht="18.75" customHeight="1" x14ac:dyDescent="0.4">
      <c r="B49" s="7" t="s">
        <v>378</v>
      </c>
      <c r="C49" s="20">
        <v>15</v>
      </c>
      <c r="D49" s="74">
        <f>C49/157</f>
        <v>9.5541401273885357E-2</v>
      </c>
      <c r="E49" s="88" t="s">
        <v>391</v>
      </c>
      <c r="F49" s="88"/>
      <c r="G49" s="20">
        <v>21</v>
      </c>
      <c r="H49" s="74">
        <f>G49/157</f>
        <v>0.13375796178343949</v>
      </c>
      <c r="I49" s="61" t="s">
        <v>294</v>
      </c>
      <c r="J49" s="61"/>
      <c r="K49" s="61"/>
      <c r="L49" s="61"/>
      <c r="M49" s="61"/>
      <c r="N49" s="61"/>
      <c r="O49" s="61"/>
      <c r="R49" s="84"/>
      <c r="S49" s="116"/>
      <c r="T49" s="116"/>
      <c r="U49" s="70"/>
      <c r="V49" s="84"/>
    </row>
    <row r="50" spans="1:22" s="10" customFormat="1" ht="18.75" customHeight="1" x14ac:dyDescent="0.4">
      <c r="B50" s="7" t="s">
        <v>379</v>
      </c>
      <c r="C50" s="20">
        <v>27</v>
      </c>
      <c r="D50" s="74">
        <f>C50/157</f>
        <v>0.17197452229299362</v>
      </c>
      <c r="E50" s="88" t="s">
        <v>387</v>
      </c>
      <c r="F50" s="88"/>
      <c r="G50" s="20">
        <v>24</v>
      </c>
      <c r="H50" s="74">
        <f>G50/157</f>
        <v>0.15286624203821655</v>
      </c>
      <c r="I50" s="61" t="s">
        <v>295</v>
      </c>
      <c r="J50" s="61"/>
      <c r="K50" s="61"/>
      <c r="L50" s="61"/>
      <c r="M50" s="61"/>
      <c r="N50" s="61"/>
      <c r="O50" s="61"/>
      <c r="R50" s="84"/>
      <c r="S50" s="116"/>
      <c r="T50" s="116"/>
      <c r="U50" s="70"/>
      <c r="V50" s="84"/>
    </row>
    <row r="51" spans="1:22" s="10" customFormat="1" ht="18.75" customHeight="1" x14ac:dyDescent="0.4">
      <c r="B51" s="7" t="s">
        <v>380</v>
      </c>
      <c r="C51" s="20">
        <v>17</v>
      </c>
      <c r="D51" s="74">
        <f>C51/157</f>
        <v>0.10828025477707007</v>
      </c>
      <c r="E51" s="88" t="s">
        <v>389</v>
      </c>
      <c r="F51" s="88"/>
      <c r="G51" s="20">
        <v>19</v>
      </c>
      <c r="H51" s="74">
        <f>G51/157</f>
        <v>0.12101910828025478</v>
      </c>
      <c r="I51" s="61" t="s">
        <v>296</v>
      </c>
      <c r="J51" s="61"/>
      <c r="K51" s="61"/>
      <c r="L51" s="61"/>
      <c r="M51" s="61"/>
      <c r="N51" s="61"/>
      <c r="O51" s="61"/>
      <c r="R51" s="84"/>
      <c r="S51" s="116"/>
      <c r="T51" s="116"/>
      <c r="U51" s="70"/>
      <c r="V51" s="84"/>
    </row>
    <row r="52" spans="1:22" s="10" customFormat="1" ht="18.75" customHeight="1" x14ac:dyDescent="0.4">
      <c r="B52" s="7" t="s">
        <v>382</v>
      </c>
      <c r="C52" s="20">
        <v>24</v>
      </c>
      <c r="D52" s="74">
        <f>C52/157</f>
        <v>0.15286624203821655</v>
      </c>
      <c r="E52" s="103" t="s">
        <v>381</v>
      </c>
      <c r="F52" s="87"/>
      <c r="G52" s="20">
        <v>10</v>
      </c>
      <c r="H52" s="74">
        <f>G52/157</f>
        <v>6.3694267515923567E-2</v>
      </c>
      <c r="I52" s="61" t="s">
        <v>297</v>
      </c>
      <c r="J52" s="61"/>
      <c r="K52" s="61"/>
      <c r="L52" s="61"/>
      <c r="M52" s="61"/>
      <c r="N52" s="61"/>
      <c r="O52" s="61"/>
      <c r="R52" s="84"/>
      <c r="S52" s="121"/>
      <c r="T52" s="89"/>
      <c r="U52" s="70"/>
      <c r="V52" s="84"/>
    </row>
    <row r="53" spans="1:22" ht="18.75" customHeight="1" x14ac:dyDescent="0.4"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22" ht="18.75" customHeight="1" x14ac:dyDescent="0.4">
      <c r="C54" s="16" t="s">
        <v>383</v>
      </c>
      <c r="D54" s="10">
        <v>15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R54" s="84"/>
    </row>
    <row r="55" spans="1:22" ht="18.75" customHeight="1" x14ac:dyDescent="0.4">
      <c r="C55" s="17" t="s">
        <v>384</v>
      </c>
      <c r="D55" s="17">
        <v>27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22" ht="18.75" customHeight="1" x14ac:dyDescent="0.4">
      <c r="C56" s="17" t="s">
        <v>385</v>
      </c>
      <c r="D56" s="70">
        <v>17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22" ht="18.75" customHeight="1" x14ac:dyDescent="0.4">
      <c r="C57" s="17" t="s">
        <v>390</v>
      </c>
      <c r="D57" s="70">
        <v>24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22" ht="18.75" customHeight="1" x14ac:dyDescent="0.4">
      <c r="A58" s="3"/>
      <c r="B58" s="3"/>
      <c r="C58" s="17" t="s">
        <v>391</v>
      </c>
      <c r="D58" s="70">
        <v>21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22" ht="18.75" customHeight="1" x14ac:dyDescent="0.4">
      <c r="A59" s="3"/>
      <c r="B59" s="3"/>
      <c r="C59" s="17" t="s">
        <v>386</v>
      </c>
      <c r="D59" s="70">
        <v>24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22" ht="18.75" customHeight="1" x14ac:dyDescent="0.4">
      <c r="A60" s="1"/>
      <c r="B60" s="1"/>
      <c r="C60" s="4" t="s">
        <v>388</v>
      </c>
      <c r="D60">
        <v>19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22" ht="18.75" customHeight="1" x14ac:dyDescent="0.4">
      <c r="A61" s="1"/>
      <c r="B61" s="1"/>
      <c r="C61" s="4" t="s">
        <v>392</v>
      </c>
      <c r="D61" s="70">
        <v>10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22" ht="18.75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22" ht="18.75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22" ht="18.75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3" s="10" customFormat="1" ht="18.75" customHeight="1" x14ac:dyDescent="0.4">
      <c r="A65" s="10" t="s">
        <v>134</v>
      </c>
    </row>
    <row r="66" spans="1:13" s="10" customFormat="1" ht="18.75" customHeight="1" x14ac:dyDescent="0.4">
      <c r="A66" s="10" t="s">
        <v>58</v>
      </c>
    </row>
    <row r="67" spans="1:13" s="10" customFormat="1" ht="18.75" customHeight="1" x14ac:dyDescent="0.4">
      <c r="A67" s="10" t="s">
        <v>59</v>
      </c>
    </row>
    <row r="68" spans="1:13" s="10" customFormat="1" ht="18.75" customHeight="1" x14ac:dyDescent="0.4">
      <c r="A68" s="16" t="s">
        <v>71</v>
      </c>
      <c r="B68" s="23" t="s">
        <v>72</v>
      </c>
      <c r="C68" s="24">
        <v>27</v>
      </c>
      <c r="D68" s="75">
        <f>C68/157</f>
        <v>0.17197452229299362</v>
      </c>
      <c r="E68" s="104" t="s">
        <v>60</v>
      </c>
      <c r="F68" s="105"/>
      <c r="G68" s="24">
        <v>85</v>
      </c>
      <c r="H68" s="75">
        <f>G68/157</f>
        <v>0.54140127388535031</v>
      </c>
      <c r="I68" s="104" t="s">
        <v>61</v>
      </c>
      <c r="J68" s="109"/>
      <c r="K68" s="24">
        <v>8</v>
      </c>
      <c r="L68" s="75">
        <f>K68/157</f>
        <v>5.0955414012738856E-2</v>
      </c>
    </row>
    <row r="69" spans="1:13" s="10" customFormat="1" ht="18.75" customHeight="1" x14ac:dyDescent="0.4">
      <c r="A69" s="16" t="s">
        <v>71</v>
      </c>
      <c r="B69" s="23" t="s">
        <v>73</v>
      </c>
      <c r="C69" s="24">
        <v>8</v>
      </c>
      <c r="D69" s="75">
        <f>C69/157</f>
        <v>5.0955414012738856E-2</v>
      </c>
      <c r="E69" s="104" t="s">
        <v>62</v>
      </c>
      <c r="F69" s="105"/>
      <c r="G69" s="24">
        <v>1</v>
      </c>
      <c r="H69" s="75">
        <f>G69/157</f>
        <v>6.369426751592357E-3</v>
      </c>
      <c r="I69" s="106" t="s">
        <v>365</v>
      </c>
      <c r="J69" s="110"/>
      <c r="K69" s="8">
        <v>0</v>
      </c>
      <c r="L69" s="9">
        <f>K69/157</f>
        <v>0</v>
      </c>
    </row>
    <row r="70" spans="1:13" s="10" customFormat="1" ht="18.75" customHeight="1" x14ac:dyDescent="0.4">
      <c r="A70" s="25"/>
      <c r="B70" s="27" t="s">
        <v>75</v>
      </c>
      <c r="C70" s="24">
        <v>6</v>
      </c>
      <c r="D70" s="75">
        <f>C70/157</f>
        <v>3.8216560509554139E-2</v>
      </c>
      <c r="E70" s="106" t="s">
        <v>63</v>
      </c>
      <c r="F70" s="107"/>
      <c r="G70" s="24">
        <v>4</v>
      </c>
      <c r="H70" s="75">
        <f>G70/157</f>
        <v>2.5477707006369428E-2</v>
      </c>
      <c r="I70" s="106" t="s">
        <v>64</v>
      </c>
      <c r="J70" s="110"/>
      <c r="K70" s="24">
        <v>7</v>
      </c>
      <c r="L70" s="75">
        <f>K70/157</f>
        <v>4.4585987261146494E-2</v>
      </c>
    </row>
    <row r="71" spans="1:13" s="10" customFormat="1" ht="18.75" customHeight="1" x14ac:dyDescent="0.4">
      <c r="A71" s="16" t="s">
        <v>71</v>
      </c>
      <c r="B71" s="23" t="s">
        <v>74</v>
      </c>
      <c r="C71" s="24">
        <v>8</v>
      </c>
      <c r="D71" s="75">
        <f>C71/157</f>
        <v>5.0955414012738856E-2</v>
      </c>
      <c r="E71" s="108" t="s">
        <v>307</v>
      </c>
      <c r="F71" s="108"/>
      <c r="G71" s="76">
        <v>3</v>
      </c>
      <c r="H71" s="75">
        <f>3/157</f>
        <v>1.9108280254777069E-2</v>
      </c>
      <c r="I71" s="26"/>
      <c r="J71" s="26"/>
      <c r="K71" s="26"/>
      <c r="L71" s="26"/>
      <c r="M71" s="25"/>
    </row>
    <row r="72" spans="1:13" s="10" customFormat="1" ht="18.75" customHeight="1" x14ac:dyDescent="0.4">
      <c r="A72" s="16"/>
      <c r="B72" s="10" t="s">
        <v>308</v>
      </c>
      <c r="C72" s="77">
        <v>27</v>
      </c>
      <c r="D72" s="78"/>
      <c r="E72" s="36"/>
      <c r="F72" s="25"/>
      <c r="G72" s="25"/>
      <c r="H72" s="25"/>
      <c r="I72" s="25"/>
      <c r="J72" s="25"/>
      <c r="K72" s="25"/>
      <c r="L72" s="25"/>
      <c r="M72" s="25"/>
    </row>
    <row r="73" spans="1:13" s="10" customFormat="1" ht="18.75" customHeight="1" x14ac:dyDescent="0.4">
      <c r="B73" s="10" t="s">
        <v>311</v>
      </c>
      <c r="C73" s="10">
        <v>85</v>
      </c>
    </row>
    <row r="74" spans="1:13" s="10" customFormat="1" ht="18.75" customHeight="1" x14ac:dyDescent="0.4">
      <c r="B74" s="10" t="s">
        <v>314</v>
      </c>
      <c r="C74" s="10">
        <v>8</v>
      </c>
      <c r="J74" s="10" t="s">
        <v>65</v>
      </c>
    </row>
    <row r="75" spans="1:13" s="10" customFormat="1" ht="18.75" customHeight="1" x14ac:dyDescent="0.4">
      <c r="B75" s="10" t="s">
        <v>309</v>
      </c>
      <c r="C75" s="10">
        <v>8</v>
      </c>
      <c r="J75" s="10" t="s">
        <v>316</v>
      </c>
    </row>
    <row r="76" spans="1:13" s="10" customFormat="1" ht="18.75" customHeight="1" x14ac:dyDescent="0.4">
      <c r="B76" s="10" t="s">
        <v>312</v>
      </c>
      <c r="C76" s="10">
        <v>1</v>
      </c>
      <c r="J76" s="10" t="s">
        <v>298</v>
      </c>
    </row>
    <row r="77" spans="1:13" s="10" customFormat="1" ht="18.75" customHeight="1" x14ac:dyDescent="0.4">
      <c r="B77" s="10" t="s">
        <v>365</v>
      </c>
      <c r="C77" s="10">
        <v>0</v>
      </c>
      <c r="J77" s="10" t="s">
        <v>299</v>
      </c>
    </row>
    <row r="78" spans="1:13" s="10" customFormat="1" ht="18.75" customHeight="1" x14ac:dyDescent="0.4">
      <c r="B78" s="10" t="s">
        <v>75</v>
      </c>
      <c r="C78" s="10">
        <v>6</v>
      </c>
      <c r="J78" s="10" t="s">
        <v>66</v>
      </c>
    </row>
    <row r="79" spans="1:13" s="10" customFormat="1" ht="18.75" customHeight="1" x14ac:dyDescent="0.4">
      <c r="B79" s="10" t="s">
        <v>313</v>
      </c>
      <c r="C79" s="10">
        <v>4</v>
      </c>
      <c r="J79" s="10" t="s">
        <v>67</v>
      </c>
    </row>
    <row r="80" spans="1:13" s="10" customFormat="1" ht="18.75" customHeight="1" x14ac:dyDescent="0.4">
      <c r="B80" s="10" t="s">
        <v>315</v>
      </c>
      <c r="C80" s="10">
        <v>7</v>
      </c>
      <c r="J80" s="10" t="s">
        <v>300</v>
      </c>
    </row>
    <row r="81" spans="1:16" s="10" customFormat="1" ht="18.75" customHeight="1" x14ac:dyDescent="0.4">
      <c r="B81" s="10" t="s">
        <v>310</v>
      </c>
      <c r="C81" s="10">
        <v>8</v>
      </c>
    </row>
    <row r="82" spans="1:16" s="10" customFormat="1" ht="18.75" customHeight="1" x14ac:dyDescent="0.4">
      <c r="B82" s="10" t="s">
        <v>307</v>
      </c>
      <c r="C82" s="10">
        <v>3</v>
      </c>
    </row>
    <row r="83" spans="1:16" s="10" customFormat="1" ht="18.75" customHeight="1" x14ac:dyDescent="0.4">
      <c r="A83" s="10" t="s">
        <v>135</v>
      </c>
    </row>
    <row r="84" spans="1:16" s="10" customFormat="1" ht="18.75" customHeight="1" x14ac:dyDescent="0.4">
      <c r="A84" s="10" t="s">
        <v>241</v>
      </c>
    </row>
    <row r="85" spans="1:16" s="10" customFormat="1" ht="18.75" customHeight="1" x14ac:dyDescent="0.4">
      <c r="A85" s="10" t="s">
        <v>242</v>
      </c>
    </row>
    <row r="86" spans="1:16" s="10" customFormat="1" ht="18.75" customHeight="1" x14ac:dyDescent="0.4">
      <c r="A86" s="10" t="s">
        <v>243</v>
      </c>
    </row>
    <row r="87" spans="1:16" s="10" customFormat="1" ht="18.75" customHeight="1" x14ac:dyDescent="0.4">
      <c r="A87" s="10" t="s">
        <v>244</v>
      </c>
    </row>
    <row r="88" spans="1:16" s="10" customFormat="1" ht="18.75" customHeight="1" x14ac:dyDescent="0.4">
      <c r="A88" s="10" t="s">
        <v>245</v>
      </c>
    </row>
    <row r="89" spans="1:16" s="10" customFormat="1" ht="18.75" customHeight="1" x14ac:dyDescent="0.4"/>
    <row r="90" spans="1:16" s="10" customFormat="1" ht="18.75" customHeight="1" x14ac:dyDescent="0.4">
      <c r="B90" s="10" t="s">
        <v>261</v>
      </c>
      <c r="C90" s="64"/>
      <c r="D90" s="64"/>
    </row>
    <row r="91" spans="1:16" s="10" customFormat="1" ht="18.75" customHeight="1" x14ac:dyDescent="0.4">
      <c r="A91" s="10" t="s">
        <v>85</v>
      </c>
      <c r="B91" s="7" t="s">
        <v>68</v>
      </c>
      <c r="C91" s="8">
        <v>114</v>
      </c>
      <c r="D91" s="9">
        <v>0.72599999999999998</v>
      </c>
    </row>
    <row r="92" spans="1:16" s="10" customFormat="1" ht="18.75" customHeight="1" x14ac:dyDescent="0.4">
      <c r="B92" s="7" t="s">
        <v>70</v>
      </c>
      <c r="C92" s="8">
        <v>40</v>
      </c>
      <c r="D92" s="9">
        <v>0.255</v>
      </c>
    </row>
    <row r="93" spans="1:16" s="10" customFormat="1" ht="18.75" customHeight="1" x14ac:dyDescent="0.4">
      <c r="B93" s="7" t="s">
        <v>69</v>
      </c>
      <c r="C93" s="8">
        <v>3</v>
      </c>
      <c r="D93" s="9">
        <v>1.9E-2</v>
      </c>
    </row>
    <row r="94" spans="1:16" s="10" customFormat="1" ht="18.75" customHeight="1" x14ac:dyDescent="0.4">
      <c r="A94" s="10" t="s">
        <v>30</v>
      </c>
      <c r="B94" s="10" t="s">
        <v>301</v>
      </c>
    </row>
    <row r="95" spans="1:16" s="10" customFormat="1" ht="18.75" customHeight="1" x14ac:dyDescent="0.4">
      <c r="A95" s="10" t="s">
        <v>85</v>
      </c>
      <c r="B95" s="10" t="s">
        <v>302</v>
      </c>
      <c r="H95" s="36"/>
      <c r="I95" s="36"/>
      <c r="J95" s="36"/>
      <c r="K95" s="36"/>
      <c r="L95" s="36"/>
      <c r="M95" s="36"/>
      <c r="N95" s="36"/>
      <c r="O95" s="36"/>
      <c r="P95" s="36"/>
    </row>
    <row r="96" spans="1:16" s="10" customFormat="1" ht="18.75" customHeight="1" x14ac:dyDescent="0.4"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23" s="10" customFormat="1" ht="18.75" customHeight="1" x14ac:dyDescent="0.4">
      <c r="B97" s="111" t="s">
        <v>256</v>
      </c>
      <c r="C97" s="111"/>
    </row>
    <row r="98" spans="1:23" s="10" customFormat="1" ht="18.75" customHeight="1" x14ac:dyDescent="0.4">
      <c r="B98" s="6" t="s">
        <v>262</v>
      </c>
      <c r="C98" s="8">
        <v>40</v>
      </c>
      <c r="D98" s="9">
        <f>C98/157</f>
        <v>0.25477707006369427</v>
      </c>
    </row>
    <row r="99" spans="1:23" s="10" customFormat="1" ht="18.75" customHeight="1" x14ac:dyDescent="0.4">
      <c r="B99" s="8" t="s">
        <v>257</v>
      </c>
      <c r="C99" s="8">
        <v>78</v>
      </c>
      <c r="D99" s="9">
        <f>C99/157</f>
        <v>0.49681528662420382</v>
      </c>
      <c r="H99" s="10" t="s">
        <v>356</v>
      </c>
      <c r="I99" s="10">
        <v>40</v>
      </c>
    </row>
    <row r="100" spans="1:23" s="10" customFormat="1" ht="18.75" customHeight="1" x14ac:dyDescent="0.4">
      <c r="B100" s="8" t="s">
        <v>258</v>
      </c>
      <c r="C100" s="8">
        <v>34</v>
      </c>
      <c r="D100" s="9">
        <f>C100/157</f>
        <v>0.21656050955414013</v>
      </c>
      <c r="H100" s="10" t="s">
        <v>357</v>
      </c>
      <c r="I100" s="10">
        <v>78</v>
      </c>
    </row>
    <row r="101" spans="1:23" s="10" customFormat="1" ht="18.75" customHeight="1" x14ac:dyDescent="0.4">
      <c r="B101" s="63" t="s">
        <v>259</v>
      </c>
      <c r="C101" s="8">
        <v>2</v>
      </c>
      <c r="D101" s="9">
        <f>C101/157</f>
        <v>1.2738853503184714E-2</v>
      </c>
      <c r="H101" s="10" t="s">
        <v>358</v>
      </c>
      <c r="I101" s="10">
        <v>34</v>
      </c>
    </row>
    <row r="102" spans="1:23" s="10" customFormat="1" ht="18.75" customHeight="1" x14ac:dyDescent="0.4">
      <c r="B102" s="10" t="s">
        <v>360</v>
      </c>
      <c r="H102" s="10" t="s">
        <v>359</v>
      </c>
      <c r="I102" s="10">
        <v>2</v>
      </c>
    </row>
    <row r="103" spans="1:23" s="10" customFormat="1" ht="18.75" customHeight="1" x14ac:dyDescent="0.4">
      <c r="B103" s="10" t="s">
        <v>361</v>
      </c>
    </row>
    <row r="104" spans="1:23" s="10" customFormat="1" ht="18.75" customHeight="1" x14ac:dyDescent="0.4">
      <c r="B104" s="10" t="s">
        <v>362</v>
      </c>
    </row>
    <row r="105" spans="1:23" s="10" customFormat="1" ht="18.75" customHeight="1" x14ac:dyDescent="0.4">
      <c r="B105" s="10" t="s">
        <v>303</v>
      </c>
    </row>
    <row r="106" spans="1:23" s="10" customFormat="1" ht="18.75" customHeight="1" x14ac:dyDescent="0.4"/>
    <row r="107" spans="1:23" s="10" customFormat="1" ht="18.75" customHeight="1" x14ac:dyDescent="0.4">
      <c r="A107" s="89" t="s">
        <v>136</v>
      </c>
      <c r="B107" s="89"/>
      <c r="C107" s="89"/>
      <c r="D107" s="89"/>
      <c r="E107" s="89"/>
      <c r="F107" s="89"/>
      <c r="G107" s="89"/>
      <c r="H107" s="89"/>
      <c r="I107" s="89"/>
      <c r="N107" s="28"/>
      <c r="W107" s="28"/>
    </row>
    <row r="108" spans="1:23" s="10" customFormat="1" ht="18.75" customHeight="1" x14ac:dyDescent="0.4">
      <c r="A108" s="89" t="s">
        <v>137</v>
      </c>
      <c r="B108" s="89"/>
      <c r="C108" s="89"/>
      <c r="D108" s="89"/>
      <c r="E108" s="16"/>
      <c r="N108" s="28"/>
      <c r="W108" s="28"/>
    </row>
    <row r="109" spans="1:23" s="10" customFormat="1" ht="18.75" customHeight="1" x14ac:dyDescent="0.4">
      <c r="B109" s="65" t="s">
        <v>8</v>
      </c>
      <c r="C109" s="8">
        <v>18</v>
      </c>
      <c r="D109" s="66">
        <f t="shared" ref="D109:D114" si="0">C109/157</f>
        <v>0.11464968152866242</v>
      </c>
      <c r="E109" s="67"/>
      <c r="H109" s="16"/>
      <c r="I109" s="16"/>
      <c r="J109" s="16"/>
      <c r="L109" s="28"/>
      <c r="O109" s="28"/>
      <c r="Q109" s="28"/>
      <c r="W109" s="28"/>
    </row>
    <row r="110" spans="1:23" s="10" customFormat="1" ht="18.75" customHeight="1" x14ac:dyDescent="0.4">
      <c r="B110" s="65" t="s">
        <v>263</v>
      </c>
      <c r="C110" s="8">
        <v>37</v>
      </c>
      <c r="D110" s="66">
        <f t="shared" si="0"/>
        <v>0.2356687898089172</v>
      </c>
      <c r="E110" s="67"/>
      <c r="H110" s="16"/>
      <c r="I110" s="16"/>
      <c r="J110" s="16"/>
      <c r="L110" s="28"/>
      <c r="O110" s="28"/>
      <c r="Q110" s="28"/>
      <c r="W110" s="28"/>
    </row>
    <row r="111" spans="1:23" s="10" customFormat="1" ht="18.75" customHeight="1" x14ac:dyDescent="0.4">
      <c r="B111" s="65" t="s">
        <v>264</v>
      </c>
      <c r="C111" s="8">
        <v>29</v>
      </c>
      <c r="D111" s="66">
        <f t="shared" si="0"/>
        <v>0.18471337579617833</v>
      </c>
      <c r="E111" s="67"/>
      <c r="H111" s="16"/>
      <c r="I111" s="16"/>
      <c r="J111" s="16"/>
      <c r="L111" s="28"/>
      <c r="O111" s="28"/>
      <c r="Q111" s="28"/>
      <c r="W111" s="28"/>
    </row>
    <row r="112" spans="1:23" s="10" customFormat="1" ht="18.75" customHeight="1" x14ac:dyDescent="0.4">
      <c r="B112" s="65" t="s">
        <v>265</v>
      </c>
      <c r="C112" s="8">
        <v>17</v>
      </c>
      <c r="D112" s="66">
        <f t="shared" si="0"/>
        <v>0.10828025477707007</v>
      </c>
      <c r="E112" s="67"/>
      <c r="H112" s="16"/>
      <c r="I112" s="16"/>
      <c r="J112" s="16"/>
      <c r="L112" s="28"/>
      <c r="O112" s="28"/>
      <c r="Q112" s="28"/>
      <c r="W112" s="28"/>
    </row>
    <row r="113" spans="1:23" s="10" customFormat="1" ht="18.75" customHeight="1" x14ac:dyDescent="0.4">
      <c r="B113" s="65" t="s">
        <v>266</v>
      </c>
      <c r="C113" s="8">
        <v>11</v>
      </c>
      <c r="D113" s="66">
        <f t="shared" si="0"/>
        <v>7.0063694267515922E-2</v>
      </c>
      <c r="E113" s="67"/>
      <c r="H113" s="16"/>
      <c r="I113" s="16"/>
      <c r="J113" s="16"/>
      <c r="L113" s="28"/>
      <c r="O113" s="28"/>
      <c r="Q113" s="28"/>
      <c r="W113" s="28"/>
    </row>
    <row r="114" spans="1:23" s="10" customFormat="1" ht="18.75" customHeight="1" x14ac:dyDescent="0.4">
      <c r="B114" s="65" t="s">
        <v>267</v>
      </c>
      <c r="C114" s="8">
        <v>6</v>
      </c>
      <c r="D114" s="66">
        <f t="shared" si="0"/>
        <v>3.8216560509554139E-2</v>
      </c>
      <c r="E114" s="67"/>
      <c r="H114" s="16"/>
      <c r="I114" s="16"/>
      <c r="J114" s="16"/>
      <c r="L114" s="28"/>
      <c r="N114" s="28"/>
      <c r="P114" s="81"/>
    </row>
    <row r="115" spans="1:23" s="10" customFormat="1" ht="18.75" customHeight="1" x14ac:dyDescent="0.4">
      <c r="B115" s="65" t="s">
        <v>268</v>
      </c>
      <c r="C115" s="8">
        <v>5</v>
      </c>
      <c r="D115" s="9">
        <f t="shared" ref="D115:D120" si="1">C115/157</f>
        <v>3.1847133757961783E-2</v>
      </c>
      <c r="E115" s="16"/>
      <c r="G115" s="28"/>
      <c r="H115" s="28"/>
      <c r="P115" s="81"/>
    </row>
    <row r="116" spans="1:23" s="10" customFormat="1" ht="18.75" customHeight="1" x14ac:dyDescent="0.4">
      <c r="B116" s="65" t="s">
        <v>269</v>
      </c>
      <c r="C116" s="8">
        <v>4</v>
      </c>
      <c r="D116" s="9">
        <f t="shared" si="1"/>
        <v>2.5477707006369428E-2</v>
      </c>
      <c r="N116" s="28"/>
      <c r="O116" s="28"/>
    </row>
    <row r="117" spans="1:23" s="10" customFormat="1" ht="18.75" customHeight="1" x14ac:dyDescent="0.4">
      <c r="B117" s="65" t="s">
        <v>270</v>
      </c>
      <c r="C117" s="8">
        <v>14</v>
      </c>
      <c r="D117" s="9">
        <f t="shared" si="1"/>
        <v>8.9171974522292988E-2</v>
      </c>
      <c r="N117" s="28"/>
      <c r="O117" s="28"/>
    </row>
    <row r="118" spans="1:23" s="10" customFormat="1" ht="18.75" customHeight="1" x14ac:dyDescent="0.4">
      <c r="B118" s="65" t="s">
        <v>271</v>
      </c>
      <c r="C118" s="8">
        <v>3</v>
      </c>
      <c r="D118" s="9">
        <f t="shared" si="1"/>
        <v>1.9108280254777069E-2</v>
      </c>
      <c r="N118" s="28"/>
      <c r="O118" s="28"/>
    </row>
    <row r="119" spans="1:23" s="10" customFormat="1" ht="18.75" customHeight="1" x14ac:dyDescent="0.4">
      <c r="B119" s="65" t="s">
        <v>9</v>
      </c>
      <c r="C119" s="8">
        <v>2</v>
      </c>
      <c r="D119" s="9">
        <f t="shared" si="1"/>
        <v>1.2738853503184714E-2</v>
      </c>
    </row>
    <row r="120" spans="1:23" s="10" customFormat="1" ht="18.75" customHeight="1" x14ac:dyDescent="0.4">
      <c r="B120" s="65" t="s">
        <v>10</v>
      </c>
      <c r="C120" s="8">
        <v>11</v>
      </c>
      <c r="D120" s="9">
        <f t="shared" si="1"/>
        <v>7.0063694267515922E-2</v>
      </c>
    </row>
    <row r="121" spans="1:23" s="10" customFormat="1" ht="18.75" customHeight="1" x14ac:dyDescent="0.4">
      <c r="N121" s="10" t="s">
        <v>77</v>
      </c>
    </row>
    <row r="122" spans="1:23" s="10" customFormat="1" ht="18.75" customHeight="1" x14ac:dyDescent="0.4">
      <c r="B122" s="10" t="s">
        <v>374</v>
      </c>
    </row>
    <row r="123" spans="1:23" s="10" customFormat="1" ht="18.75" customHeight="1" x14ac:dyDescent="0.4">
      <c r="A123" s="10" t="s">
        <v>99</v>
      </c>
      <c r="B123" s="10" t="s">
        <v>317</v>
      </c>
    </row>
    <row r="124" spans="1:23" s="10" customFormat="1" ht="18.75" customHeight="1" x14ac:dyDescent="0.4">
      <c r="A124" s="10" t="s">
        <v>138</v>
      </c>
    </row>
    <row r="125" spans="1:23" s="10" customFormat="1" ht="18.75" customHeight="1" x14ac:dyDescent="0.4">
      <c r="B125" s="8" t="s">
        <v>93</v>
      </c>
      <c r="C125" s="8">
        <v>4.7</v>
      </c>
      <c r="D125" s="30">
        <f>C125/C129</f>
        <v>6.2708472314876584E-3</v>
      </c>
    </row>
    <row r="126" spans="1:23" s="10" customFormat="1" ht="18.75" customHeight="1" x14ac:dyDescent="0.4">
      <c r="B126" s="8" t="s">
        <v>94</v>
      </c>
      <c r="C126" s="8">
        <v>2.8</v>
      </c>
      <c r="D126" s="30">
        <f>C126/C129</f>
        <v>3.7358238825883922E-3</v>
      </c>
    </row>
    <row r="127" spans="1:23" s="10" customFormat="1" ht="18.75" customHeight="1" x14ac:dyDescent="0.4">
      <c r="B127" s="8" t="s">
        <v>95</v>
      </c>
      <c r="C127" s="8">
        <v>690.1</v>
      </c>
      <c r="D127" s="30">
        <f>C127/C129</f>
        <v>0.92074716477651775</v>
      </c>
    </row>
    <row r="128" spans="1:23" s="10" customFormat="1" ht="18.75" customHeight="1" x14ac:dyDescent="0.4">
      <c r="B128" s="8" t="s">
        <v>96</v>
      </c>
      <c r="C128" s="8">
        <v>51.9</v>
      </c>
      <c r="D128" s="30">
        <f>C128/C129</f>
        <v>6.9246164109406275E-2</v>
      </c>
    </row>
    <row r="129" spans="1:13" s="10" customFormat="1" ht="18.75" customHeight="1" x14ac:dyDescent="0.4">
      <c r="B129" s="8" t="s">
        <v>97</v>
      </c>
      <c r="C129" s="31">
        <f>SUM(C125:C128)</f>
        <v>749.5</v>
      </c>
      <c r="D129" s="19">
        <v>1</v>
      </c>
    </row>
    <row r="130" spans="1:13" s="10" customFormat="1" ht="18.75" customHeight="1" x14ac:dyDescent="0.4">
      <c r="A130" s="10" t="s">
        <v>98</v>
      </c>
      <c r="B130" s="10" t="s">
        <v>272</v>
      </c>
    </row>
    <row r="131" spans="1:13" s="10" customFormat="1" ht="18.75" customHeight="1" x14ac:dyDescent="0.4">
      <c r="A131" s="10" t="s">
        <v>98</v>
      </c>
      <c r="B131" s="10" t="s">
        <v>274</v>
      </c>
    </row>
    <row r="132" spans="1:13" s="10" customFormat="1" ht="18.75" customHeight="1" x14ac:dyDescent="0.4">
      <c r="A132" s="10" t="s">
        <v>98</v>
      </c>
      <c r="B132" s="32" t="s">
        <v>273</v>
      </c>
    </row>
    <row r="133" spans="1:13" s="10" customFormat="1" ht="18.75" customHeight="1" x14ac:dyDescent="0.4"/>
    <row r="134" spans="1:13" s="10" customFormat="1" ht="18.75" customHeight="1" x14ac:dyDescent="0.4">
      <c r="A134" s="89" t="s">
        <v>139</v>
      </c>
      <c r="B134" s="89"/>
      <c r="C134" s="89"/>
      <c r="D134" s="89"/>
      <c r="E134" s="89"/>
      <c r="F134" s="89"/>
      <c r="G134" s="89"/>
      <c r="H134" s="89"/>
      <c r="I134" s="89"/>
    </row>
    <row r="135" spans="1:13" s="10" customFormat="1" ht="18.75" customHeight="1" x14ac:dyDescent="0.4">
      <c r="B135" s="17"/>
      <c r="C135" s="97" t="s">
        <v>13</v>
      </c>
      <c r="D135" s="101"/>
      <c r="E135" s="20" t="s">
        <v>278</v>
      </c>
      <c r="F135" s="85">
        <v>0.47899999999999998</v>
      </c>
      <c r="G135" s="54"/>
      <c r="I135" s="97" t="s">
        <v>16</v>
      </c>
      <c r="J135" s="126"/>
      <c r="K135" s="127"/>
      <c r="M135" s="17"/>
    </row>
    <row r="136" spans="1:13" s="10" customFormat="1" ht="18.75" customHeight="1" x14ac:dyDescent="0.4">
      <c r="B136" s="17"/>
      <c r="C136" s="97" t="s">
        <v>14</v>
      </c>
      <c r="D136" s="101"/>
      <c r="E136" s="20" t="s">
        <v>279</v>
      </c>
      <c r="F136" s="57">
        <v>0.36399999999999999</v>
      </c>
      <c r="G136" s="68"/>
      <c r="I136" s="8" t="s">
        <v>11</v>
      </c>
      <c r="J136" s="8">
        <v>75</v>
      </c>
      <c r="K136" s="9">
        <f>J136/157</f>
        <v>0.47770700636942676</v>
      </c>
      <c r="M136" s="28"/>
    </row>
    <row r="137" spans="1:13" s="10" customFormat="1" ht="18.75" customHeight="1" x14ac:dyDescent="0.4">
      <c r="B137" s="17"/>
      <c r="C137" s="97" t="s">
        <v>15</v>
      </c>
      <c r="D137" s="101"/>
      <c r="E137" s="8" t="s">
        <v>282</v>
      </c>
      <c r="F137" s="57">
        <v>0.129</v>
      </c>
      <c r="G137" s="68"/>
      <c r="H137" s="62"/>
      <c r="I137" s="8" t="s">
        <v>12</v>
      </c>
      <c r="J137" s="8">
        <v>82</v>
      </c>
      <c r="K137" s="9">
        <f>J137/157</f>
        <v>0.52229299363057324</v>
      </c>
      <c r="M137" s="28"/>
    </row>
    <row r="138" spans="1:13" s="10" customFormat="1" ht="18.75" customHeight="1" x14ac:dyDescent="0.4">
      <c r="C138" s="114" t="s">
        <v>78</v>
      </c>
      <c r="D138" s="115"/>
      <c r="E138" s="20" t="s">
        <v>280</v>
      </c>
      <c r="F138" s="57">
        <v>2.9000000000000001E-2</v>
      </c>
      <c r="G138" s="68"/>
    </row>
    <row r="139" spans="1:13" s="10" customFormat="1" ht="18.75" customHeight="1" x14ac:dyDescent="0.4">
      <c r="C139" s="130" t="s">
        <v>276</v>
      </c>
      <c r="D139" s="130"/>
      <c r="E139" s="72" t="s">
        <v>281</v>
      </c>
      <c r="F139" s="71">
        <f>SUM(F135:F138)</f>
        <v>1.0009999999999999</v>
      </c>
      <c r="G139" s="70"/>
    </row>
    <row r="140" spans="1:13" s="10" customFormat="1" ht="18.75" customHeight="1" x14ac:dyDescent="0.4">
      <c r="C140" s="8" t="s">
        <v>277</v>
      </c>
      <c r="D140" s="8"/>
      <c r="E140" s="8"/>
      <c r="F140" s="8" t="s">
        <v>275</v>
      </c>
      <c r="G140" s="9">
        <v>0.46500000000000002</v>
      </c>
      <c r="I140" s="128"/>
      <c r="J140" s="129"/>
      <c r="L140" s="122"/>
      <c r="M140" s="123"/>
    </row>
    <row r="141" spans="1:13" s="10" customFormat="1" ht="18.75" customHeight="1" x14ac:dyDescent="0.4">
      <c r="A141" s="16"/>
      <c r="B141" s="16"/>
      <c r="C141" s="16"/>
      <c r="F141" s="28"/>
    </row>
    <row r="142" spans="1:13" s="10" customFormat="1" ht="18.75" customHeight="1" x14ac:dyDescent="0.4">
      <c r="I142" s="1"/>
    </row>
    <row r="143" spans="1:13" s="10" customFormat="1" ht="18.75" customHeight="1" x14ac:dyDescent="0.4"/>
    <row r="144" spans="1:13" s="10" customFormat="1" ht="18.75" customHeight="1" x14ac:dyDescent="0.4"/>
    <row r="145" spans="1:11" s="10" customFormat="1" ht="18.75" customHeight="1" x14ac:dyDescent="0.4"/>
    <row r="146" spans="1:11" s="10" customFormat="1" ht="18.75" customHeight="1" x14ac:dyDescent="0.4"/>
    <row r="147" spans="1:11" s="10" customFormat="1" ht="18.75" customHeight="1" x14ac:dyDescent="0.4"/>
    <row r="148" spans="1:11" s="10" customFormat="1" ht="18.75" customHeight="1" x14ac:dyDescent="0.4"/>
    <row r="149" spans="1:11" s="10" customFormat="1" ht="18.75" customHeight="1" x14ac:dyDescent="0.4"/>
    <row r="150" spans="1:11" s="10" customFormat="1" ht="18.75" customHeight="1" x14ac:dyDescent="0.4">
      <c r="B150" s="10" t="s">
        <v>318</v>
      </c>
    </row>
    <row r="151" spans="1:11" s="10" customFormat="1" ht="18.75" customHeight="1" x14ac:dyDescent="0.4">
      <c r="A151" s="10" t="s">
        <v>85</v>
      </c>
      <c r="B151" s="10" t="s">
        <v>393</v>
      </c>
      <c r="F151" s="86"/>
    </row>
    <row r="152" spans="1:11" s="10" customFormat="1" ht="18.75" customHeight="1" x14ac:dyDescent="0.4">
      <c r="B152" s="10" t="s">
        <v>319</v>
      </c>
    </row>
    <row r="153" spans="1:11" s="10" customFormat="1" ht="18.75" customHeight="1" x14ac:dyDescent="0.4">
      <c r="B153" s="10" t="s">
        <v>285</v>
      </c>
    </row>
    <row r="154" spans="1:11" s="10" customFormat="1" ht="18.75" customHeight="1" x14ac:dyDescent="0.4"/>
    <row r="155" spans="1:11" s="10" customFormat="1" ht="18.75" customHeight="1" x14ac:dyDescent="0.4">
      <c r="A155" s="89" t="s">
        <v>320</v>
      </c>
      <c r="B155" s="89"/>
      <c r="C155" s="89"/>
      <c r="D155" s="89"/>
      <c r="E155" s="89"/>
      <c r="F155" s="89"/>
      <c r="G155" s="89"/>
      <c r="H155" s="89"/>
      <c r="I155" s="89"/>
      <c r="J155" s="89"/>
      <c r="K155" s="16"/>
    </row>
    <row r="156" spans="1:11" s="10" customFormat="1" ht="18.75" customHeight="1" x14ac:dyDescent="0.4">
      <c r="A156" s="16"/>
      <c r="F156" s="16"/>
      <c r="G156" s="16"/>
      <c r="H156" s="16"/>
      <c r="I156" s="16"/>
      <c r="J156" s="16"/>
      <c r="K156" s="16"/>
    </row>
    <row r="157" spans="1:11" s="10" customFormat="1" ht="18.75" customHeight="1" x14ac:dyDescent="0.4">
      <c r="A157" s="16"/>
      <c r="B157" s="8" t="s">
        <v>79</v>
      </c>
      <c r="C157" s="8">
        <v>23</v>
      </c>
      <c r="D157" s="124">
        <f>C157/157</f>
        <v>0.1464968152866242</v>
      </c>
      <c r="E157" s="124"/>
      <c r="F157" s="16"/>
      <c r="G157" s="16"/>
      <c r="H157" s="16"/>
      <c r="I157" s="16"/>
      <c r="J157" s="16"/>
      <c r="K157" s="16"/>
    </row>
    <row r="158" spans="1:11" s="10" customFormat="1" ht="18.75" customHeight="1" x14ac:dyDescent="0.4">
      <c r="A158" s="16"/>
      <c r="B158" s="8" t="s">
        <v>80</v>
      </c>
      <c r="C158" s="8">
        <v>132</v>
      </c>
      <c r="D158" s="125">
        <f>C158/157</f>
        <v>0.84076433121019112</v>
      </c>
      <c r="E158" s="101"/>
      <c r="F158" s="16"/>
      <c r="G158" s="16"/>
      <c r="H158" s="16"/>
      <c r="I158" s="16"/>
      <c r="J158" s="16"/>
      <c r="K158" s="16"/>
    </row>
    <row r="159" spans="1:11" s="10" customFormat="1" ht="18.75" customHeight="1" x14ac:dyDescent="0.4">
      <c r="A159" s="16"/>
      <c r="B159" s="8" t="s">
        <v>81</v>
      </c>
      <c r="C159" s="8">
        <v>2</v>
      </c>
      <c r="D159" s="125">
        <f>C159/157</f>
        <v>1.2738853503184714E-2</v>
      </c>
      <c r="E159" s="101"/>
      <c r="F159" s="16"/>
      <c r="G159" s="16"/>
      <c r="H159" s="16"/>
      <c r="I159" s="16"/>
      <c r="J159" s="16"/>
      <c r="K159" s="16"/>
    </row>
    <row r="160" spans="1:11" s="10" customFormat="1" ht="18.75" customHeight="1" x14ac:dyDescent="0.4">
      <c r="A160" s="16" t="s">
        <v>100</v>
      </c>
      <c r="B160" s="16" t="s">
        <v>101</v>
      </c>
      <c r="C160" s="16"/>
      <c r="D160" s="16"/>
      <c r="E160" s="16"/>
      <c r="F160" s="16"/>
      <c r="G160" s="16"/>
      <c r="H160" s="16"/>
      <c r="I160" s="16"/>
      <c r="J160" s="16"/>
      <c r="K160" s="16"/>
    </row>
    <row r="161" spans="1:11" s="10" customFormat="1" ht="18.75" customHeight="1" x14ac:dyDescent="0.4">
      <c r="A161" s="16"/>
      <c r="B161" s="16" t="s">
        <v>283</v>
      </c>
      <c r="C161" s="16"/>
      <c r="D161" s="16"/>
      <c r="E161" s="16"/>
      <c r="F161" s="16"/>
      <c r="G161" s="16"/>
      <c r="H161" s="16"/>
      <c r="I161" s="16"/>
      <c r="J161" s="16"/>
      <c r="K161" s="16"/>
    </row>
    <row r="162" spans="1:11" s="10" customFormat="1" ht="18.75" customHeight="1" x14ac:dyDescent="0.4">
      <c r="B162" s="10" t="s">
        <v>284</v>
      </c>
    </row>
    <row r="163" spans="1:11" s="10" customFormat="1" ht="18.75" customHeight="1" x14ac:dyDescent="0.4">
      <c r="B163" s="89" t="s">
        <v>363</v>
      </c>
      <c r="C163" s="89"/>
      <c r="D163" s="89"/>
      <c r="E163" s="89"/>
      <c r="F163" s="89"/>
      <c r="G163" s="89"/>
    </row>
    <row r="164" spans="1:11" s="10" customFormat="1" ht="18.75" customHeight="1" x14ac:dyDescent="0.4">
      <c r="B164" s="89" t="s">
        <v>364</v>
      </c>
      <c r="C164" s="89"/>
      <c r="D164" s="89"/>
      <c r="E164" s="89"/>
      <c r="F164" s="89"/>
      <c r="G164" s="89"/>
      <c r="H164" s="89"/>
      <c r="I164" s="89"/>
    </row>
    <row r="165" spans="1:11" s="10" customFormat="1" ht="18.75" customHeight="1" x14ac:dyDescent="0.4">
      <c r="A165" s="10" t="s">
        <v>140</v>
      </c>
    </row>
    <row r="166" spans="1:11" s="10" customFormat="1" ht="18.75" customHeight="1" x14ac:dyDescent="0.4">
      <c r="B166" s="10" t="s">
        <v>250</v>
      </c>
    </row>
    <row r="167" spans="1:11" s="10" customFormat="1" ht="18.75" customHeight="1" x14ac:dyDescent="0.4">
      <c r="B167" s="8" t="s">
        <v>108</v>
      </c>
      <c r="C167" s="8">
        <v>132</v>
      </c>
      <c r="D167" s="9">
        <f>C167/C170</f>
        <v>0.84076433121019112</v>
      </c>
      <c r="E167" s="29"/>
      <c r="G167" s="28"/>
    </row>
    <row r="168" spans="1:11" s="10" customFormat="1" ht="18.75" customHeight="1" x14ac:dyDescent="0.4">
      <c r="B168" s="8" t="s">
        <v>109</v>
      </c>
      <c r="C168" s="8">
        <v>24</v>
      </c>
      <c r="D168" s="9">
        <f>C168/C170</f>
        <v>0.15286624203821655</v>
      </c>
    </row>
    <row r="169" spans="1:11" s="10" customFormat="1" ht="18.75" customHeight="1" x14ac:dyDescent="0.4">
      <c r="B169" s="8" t="s">
        <v>321</v>
      </c>
      <c r="C169" s="8">
        <v>1</v>
      </c>
      <c r="D169" s="9">
        <v>6.369426751592357E-3</v>
      </c>
    </row>
    <row r="170" spans="1:11" s="10" customFormat="1" ht="18.75" customHeight="1" x14ac:dyDescent="0.4">
      <c r="B170" s="8" t="s">
        <v>97</v>
      </c>
      <c r="C170" s="8">
        <f>SUM(C167:C169)</f>
        <v>157</v>
      </c>
      <c r="D170" s="19">
        <v>1</v>
      </c>
      <c r="I170" s="5"/>
    </row>
    <row r="171" spans="1:11" s="10" customFormat="1" ht="18.75" customHeight="1" x14ac:dyDescent="0.4">
      <c r="B171" s="10" t="s">
        <v>323</v>
      </c>
    </row>
    <row r="172" spans="1:11" s="10" customFormat="1" ht="18.75" customHeight="1" x14ac:dyDescent="0.4">
      <c r="B172" s="10" t="s">
        <v>252</v>
      </c>
    </row>
    <row r="173" spans="1:11" s="10" customFormat="1" ht="18.75" customHeight="1" x14ac:dyDescent="0.4"/>
    <row r="174" spans="1:11" s="10" customFormat="1" ht="18.75" customHeight="1" x14ac:dyDescent="0.4"/>
    <row r="175" spans="1:11" s="10" customFormat="1" ht="18.75" customHeight="1" x14ac:dyDescent="0.4">
      <c r="H175" s="10" t="s">
        <v>110</v>
      </c>
    </row>
    <row r="176" spans="1:11" s="10" customFormat="1" ht="18.75" customHeight="1" x14ac:dyDescent="0.4">
      <c r="I176" s="8" t="s">
        <v>108</v>
      </c>
      <c r="J176" s="8">
        <v>121</v>
      </c>
      <c r="K176" s="9">
        <f>J176/J179</f>
        <v>0.77070063694267521</v>
      </c>
    </row>
    <row r="177" spans="2:11" s="10" customFormat="1" ht="18.75" customHeight="1" x14ac:dyDescent="0.4">
      <c r="I177" s="8" t="s">
        <v>109</v>
      </c>
      <c r="J177" s="8">
        <v>35</v>
      </c>
      <c r="K177" s="9">
        <f>J177/J179</f>
        <v>0.22292993630573249</v>
      </c>
    </row>
    <row r="178" spans="2:11" s="10" customFormat="1" ht="18.75" customHeight="1" x14ac:dyDescent="0.4">
      <c r="I178" s="8" t="s">
        <v>321</v>
      </c>
      <c r="J178" s="8">
        <v>1</v>
      </c>
      <c r="K178" s="9">
        <f>J178/157</f>
        <v>6.369426751592357E-3</v>
      </c>
    </row>
    <row r="179" spans="2:11" s="10" customFormat="1" ht="18.75" customHeight="1" x14ac:dyDescent="0.4">
      <c r="I179" s="8" t="s">
        <v>97</v>
      </c>
      <c r="J179" s="8">
        <f>SUM(J176:J178)</f>
        <v>157</v>
      </c>
      <c r="K179" s="19">
        <v>1</v>
      </c>
    </row>
    <row r="180" spans="2:11" s="10" customFormat="1" ht="18.75" customHeight="1" x14ac:dyDescent="0.4">
      <c r="H180" s="10" t="s">
        <v>322</v>
      </c>
    </row>
    <row r="181" spans="2:11" s="10" customFormat="1" ht="18.75" customHeight="1" x14ac:dyDescent="0.4">
      <c r="H181" s="10" t="s">
        <v>304</v>
      </c>
    </row>
    <row r="182" spans="2:11" s="10" customFormat="1" ht="18.75" customHeight="1" x14ac:dyDescent="0.4">
      <c r="B182" s="10" t="s">
        <v>288</v>
      </c>
    </row>
    <row r="183" spans="2:11" s="10" customFormat="1" ht="18.75" customHeight="1" x14ac:dyDescent="0.4">
      <c r="B183" s="10" t="s">
        <v>289</v>
      </c>
    </row>
    <row r="184" spans="2:11" s="10" customFormat="1" ht="18.75" customHeight="1" x14ac:dyDescent="0.4">
      <c r="B184" s="10" t="s">
        <v>251</v>
      </c>
    </row>
    <row r="185" spans="2:11" s="10" customFormat="1" ht="18.75" customHeight="1" x14ac:dyDescent="0.4">
      <c r="B185" s="118" t="s">
        <v>246</v>
      </c>
      <c r="C185" s="119"/>
      <c r="D185" s="33">
        <v>81</v>
      </c>
      <c r="E185" s="9">
        <f>D185/D188</f>
        <v>0.40298507462686567</v>
      </c>
    </row>
    <row r="186" spans="2:11" s="10" customFormat="1" ht="18.75" customHeight="1" x14ac:dyDescent="0.4">
      <c r="B186" s="118" t="s">
        <v>247</v>
      </c>
      <c r="C186" s="119"/>
      <c r="D186" s="33">
        <v>53</v>
      </c>
      <c r="E186" s="9">
        <f>D186/D188</f>
        <v>0.26368159203980102</v>
      </c>
    </row>
    <row r="187" spans="2:11" s="10" customFormat="1" ht="18.75" customHeight="1" x14ac:dyDescent="0.4">
      <c r="B187" s="118" t="s">
        <v>248</v>
      </c>
      <c r="C187" s="119"/>
      <c r="D187" s="33">
        <v>67</v>
      </c>
      <c r="E187" s="9">
        <f>D187/D188</f>
        <v>0.33333333333333331</v>
      </c>
    </row>
    <row r="188" spans="2:11" s="10" customFormat="1" ht="18.75" customHeight="1" x14ac:dyDescent="0.4">
      <c r="B188" s="118" t="s">
        <v>249</v>
      </c>
      <c r="C188" s="119"/>
      <c r="D188" s="33">
        <f>SUM(D185:D187)</f>
        <v>201</v>
      </c>
      <c r="E188" s="19">
        <v>1</v>
      </c>
    </row>
    <row r="189" spans="2:11" s="10" customFormat="1" ht="18.75" customHeight="1" x14ac:dyDescent="0.4">
      <c r="B189" s="10" t="s">
        <v>253</v>
      </c>
    </row>
    <row r="190" spans="2:11" s="10" customFormat="1" ht="18.75" customHeight="1" x14ac:dyDescent="0.4">
      <c r="B190" s="10" t="s">
        <v>254</v>
      </c>
    </row>
    <row r="191" spans="2:11" s="10" customFormat="1" ht="18.75" customHeight="1" x14ac:dyDescent="0.4">
      <c r="B191" s="10" t="s">
        <v>366</v>
      </c>
    </row>
    <row r="192" spans="2:11" s="10" customFormat="1" ht="18.75" customHeight="1" x14ac:dyDescent="0.4">
      <c r="B192" s="10" t="s">
        <v>255</v>
      </c>
    </row>
    <row r="193" spans="1:16" s="10" customFormat="1" ht="18.75" customHeight="1" x14ac:dyDescent="0.4">
      <c r="B193" s="10" t="s">
        <v>324</v>
      </c>
    </row>
    <row r="194" spans="1:16" s="10" customFormat="1" ht="18.75" customHeight="1" x14ac:dyDescent="0.4">
      <c r="B194" s="10" t="s">
        <v>325</v>
      </c>
    </row>
    <row r="195" spans="1:16" s="10" customFormat="1" ht="18.75" customHeight="1" x14ac:dyDescent="0.4"/>
    <row r="196" spans="1:16" s="10" customFormat="1" ht="18.75" customHeight="1" x14ac:dyDescent="0.4">
      <c r="A196" s="10" t="s">
        <v>326</v>
      </c>
    </row>
    <row r="197" spans="1:16" s="10" customFormat="1" ht="18.75" customHeight="1" x14ac:dyDescent="0.4">
      <c r="B197" s="87" t="s">
        <v>18</v>
      </c>
      <c r="C197" s="87"/>
      <c r="D197" s="87"/>
      <c r="E197" s="8">
        <v>60</v>
      </c>
      <c r="F197" s="9">
        <v>0.38200000000000001</v>
      </c>
      <c r="G197" s="34"/>
      <c r="H197" s="10" t="s">
        <v>85</v>
      </c>
    </row>
    <row r="198" spans="1:16" s="10" customFormat="1" ht="18.75" customHeight="1" x14ac:dyDescent="0.4">
      <c r="B198" s="87" t="s">
        <v>19</v>
      </c>
      <c r="C198" s="87"/>
      <c r="D198" s="87"/>
      <c r="E198" s="8">
        <v>49</v>
      </c>
      <c r="F198" s="9">
        <v>0.312</v>
      </c>
      <c r="G198" s="34"/>
      <c r="H198" s="10" t="s">
        <v>111</v>
      </c>
    </row>
    <row r="199" spans="1:16" s="10" customFormat="1" ht="18.75" customHeight="1" x14ac:dyDescent="0.4">
      <c r="B199" s="87" t="s">
        <v>20</v>
      </c>
      <c r="C199" s="87"/>
      <c r="D199" s="87"/>
      <c r="E199" s="8">
        <v>44</v>
      </c>
      <c r="F199" s="9">
        <v>0.28000000000000003</v>
      </c>
      <c r="G199" s="34"/>
      <c r="H199" s="10" t="s">
        <v>111</v>
      </c>
    </row>
    <row r="200" spans="1:16" s="10" customFormat="1" ht="18.75" customHeight="1" x14ac:dyDescent="0.4">
      <c r="B200" s="87" t="s">
        <v>21</v>
      </c>
      <c r="C200" s="87"/>
      <c r="D200" s="87"/>
      <c r="E200" s="8">
        <v>4</v>
      </c>
      <c r="F200" s="9">
        <v>2.5000000000000001E-2</v>
      </c>
      <c r="G200" s="34"/>
      <c r="H200" s="10" t="s">
        <v>113</v>
      </c>
    </row>
    <row r="201" spans="1:16" s="10" customFormat="1" ht="18.75" customHeight="1" x14ac:dyDescent="0.4">
      <c r="B201" s="16" t="s">
        <v>260</v>
      </c>
      <c r="C201" s="17"/>
      <c r="D201" s="17"/>
      <c r="H201" s="10" t="s">
        <v>114</v>
      </c>
    </row>
    <row r="202" spans="1:16" s="10" customFormat="1" ht="18.75" customHeight="1" x14ac:dyDescent="0.4">
      <c r="B202" s="10" t="s">
        <v>112</v>
      </c>
    </row>
    <row r="203" spans="1:16" s="10" customFormat="1" ht="18.75" customHeight="1" x14ac:dyDescent="0.4">
      <c r="B203" s="10" t="s">
        <v>290</v>
      </c>
    </row>
    <row r="204" spans="1:16" s="10" customFormat="1" ht="18.75" customHeight="1" x14ac:dyDescent="0.4">
      <c r="B204" s="10" t="s">
        <v>291</v>
      </c>
    </row>
    <row r="205" spans="1:16" s="10" customFormat="1" ht="18.75" customHeight="1" x14ac:dyDescent="0.4">
      <c r="A205" s="37"/>
      <c r="B205" s="10" t="s">
        <v>292</v>
      </c>
    </row>
    <row r="206" spans="1:16" s="10" customFormat="1" ht="18.75" customHeight="1" x14ac:dyDescent="0.4">
      <c r="A206" s="51" t="s">
        <v>102</v>
      </c>
    </row>
    <row r="207" spans="1:16" s="10" customFormat="1" ht="18.75" customHeight="1" x14ac:dyDescent="0.4">
      <c r="A207" s="10" t="s">
        <v>141</v>
      </c>
    </row>
    <row r="208" spans="1:16" s="10" customFormat="1" ht="18.75" customHeight="1" x14ac:dyDescent="0.4">
      <c r="B208" s="88" t="s">
        <v>103</v>
      </c>
      <c r="C208" s="88"/>
      <c r="D208" s="8">
        <v>3</v>
      </c>
      <c r="E208" s="9">
        <v>1.9E-2</v>
      </c>
      <c r="F208" s="97" t="s">
        <v>23</v>
      </c>
      <c r="G208" s="98"/>
      <c r="H208" s="101"/>
      <c r="I208" s="8">
        <v>7</v>
      </c>
      <c r="J208" s="13">
        <v>4.4999999999999998E-2</v>
      </c>
      <c r="K208" s="34"/>
      <c r="L208" s="45" t="s">
        <v>117</v>
      </c>
      <c r="M208" s="8">
        <v>40</v>
      </c>
      <c r="N208" s="13">
        <f>M208/157</f>
        <v>0.25477707006369427</v>
      </c>
      <c r="O208" s="29"/>
      <c r="P208" s="46"/>
    </row>
    <row r="209" spans="1:16" s="10" customFormat="1" ht="18.75" customHeight="1" x14ac:dyDescent="0.4">
      <c r="B209" s="88" t="s">
        <v>104</v>
      </c>
      <c r="C209" s="88"/>
      <c r="D209" s="8">
        <v>13</v>
      </c>
      <c r="E209" s="9">
        <v>8.3000000000000004E-2</v>
      </c>
      <c r="F209" s="97" t="s">
        <v>24</v>
      </c>
      <c r="G209" s="98"/>
      <c r="H209" s="101"/>
      <c r="I209" s="8">
        <v>17</v>
      </c>
      <c r="J209" s="13">
        <v>0.108</v>
      </c>
      <c r="K209" s="34"/>
      <c r="L209" s="45" t="s">
        <v>118</v>
      </c>
      <c r="M209" s="8">
        <v>115</v>
      </c>
      <c r="N209" s="13">
        <f>M209/157</f>
        <v>0.73248407643312097</v>
      </c>
      <c r="O209" s="29"/>
      <c r="P209" s="46"/>
    </row>
    <row r="210" spans="1:16" s="10" customFormat="1" ht="18.75" customHeight="1" x14ac:dyDescent="0.4">
      <c r="B210" s="88" t="s">
        <v>105</v>
      </c>
      <c r="C210" s="88"/>
      <c r="D210" s="8">
        <v>31</v>
      </c>
      <c r="E210" s="9">
        <v>0.19700000000000001</v>
      </c>
      <c r="F210" s="97" t="s">
        <v>25</v>
      </c>
      <c r="G210" s="98"/>
      <c r="H210" s="101"/>
      <c r="I210" s="8">
        <v>25</v>
      </c>
      <c r="J210" s="13">
        <v>0.159</v>
      </c>
      <c r="K210" s="34"/>
      <c r="L210" s="28"/>
    </row>
    <row r="211" spans="1:16" s="10" customFormat="1" ht="18.75" customHeight="1" x14ac:dyDescent="0.4">
      <c r="B211" s="88" t="s">
        <v>106</v>
      </c>
      <c r="C211" s="88"/>
      <c r="D211" s="8">
        <v>35</v>
      </c>
      <c r="E211" s="9">
        <v>0.223</v>
      </c>
      <c r="F211" s="97" t="s">
        <v>26</v>
      </c>
      <c r="G211" s="98"/>
      <c r="H211" s="101"/>
      <c r="I211" s="8">
        <v>24</v>
      </c>
      <c r="J211" s="13">
        <v>0.153</v>
      </c>
      <c r="K211" s="34"/>
      <c r="L211" s="28"/>
    </row>
    <row r="212" spans="1:16" s="10" customFormat="1" ht="18.75" customHeight="1" x14ac:dyDescent="0.4">
      <c r="B212" s="88" t="s">
        <v>107</v>
      </c>
      <c r="C212" s="88"/>
      <c r="D212" s="8">
        <v>2</v>
      </c>
      <c r="E212" s="9">
        <v>1.2999999999999999E-2</v>
      </c>
      <c r="F212" s="14"/>
    </row>
    <row r="213" spans="1:16" s="10" customFormat="1" ht="18.75" customHeight="1" x14ac:dyDescent="0.4">
      <c r="B213" s="10" t="s">
        <v>328</v>
      </c>
    </row>
    <row r="214" spans="1:16" s="10" customFormat="1" ht="18.75" customHeight="1" x14ac:dyDescent="0.4">
      <c r="B214" s="10" t="s">
        <v>327</v>
      </c>
    </row>
    <row r="215" spans="1:16" s="10" customFormat="1" ht="18.75" customHeight="1" x14ac:dyDescent="0.4">
      <c r="B215" s="89" t="s">
        <v>329</v>
      </c>
      <c r="C215" s="89"/>
      <c r="D215" s="89"/>
      <c r="E215" s="89"/>
    </row>
    <row r="216" spans="1:16" s="10" customFormat="1" ht="18.75" customHeight="1" x14ac:dyDescent="0.4">
      <c r="B216" s="89" t="s">
        <v>330</v>
      </c>
      <c r="C216" s="89"/>
      <c r="D216" s="89"/>
      <c r="E216" s="89"/>
    </row>
    <row r="217" spans="1:16" s="10" customFormat="1" ht="18.75" customHeight="1" x14ac:dyDescent="0.4">
      <c r="B217" s="89" t="s">
        <v>331</v>
      </c>
      <c r="C217" s="89"/>
      <c r="D217" s="89"/>
      <c r="E217" s="89"/>
    </row>
    <row r="218" spans="1:16" s="10" customFormat="1" ht="18.75" customHeight="1" x14ac:dyDescent="0.4">
      <c r="B218" s="89" t="s">
        <v>332</v>
      </c>
      <c r="C218" s="89"/>
      <c r="D218" s="89"/>
      <c r="E218" s="89"/>
    </row>
    <row r="219" spans="1:16" s="10" customFormat="1" ht="18.75" customHeight="1" x14ac:dyDescent="0.4">
      <c r="B219" s="10" t="s">
        <v>333</v>
      </c>
    </row>
    <row r="220" spans="1:16" s="10" customFormat="1" ht="18.75" customHeight="1" x14ac:dyDescent="0.4">
      <c r="B220" s="10" t="s">
        <v>115</v>
      </c>
    </row>
    <row r="221" spans="1:16" s="10" customFormat="1" ht="18.75" customHeight="1" x14ac:dyDescent="0.4">
      <c r="B221" s="10" t="s">
        <v>116</v>
      </c>
    </row>
    <row r="222" spans="1:16" s="10" customFormat="1" ht="18.75" customHeight="1" x14ac:dyDescent="0.4"/>
    <row r="223" spans="1:16" s="10" customFormat="1" ht="18.75" customHeight="1" x14ac:dyDescent="0.4">
      <c r="A223" s="10" t="s">
        <v>142</v>
      </c>
    </row>
    <row r="224" spans="1:16" s="10" customFormat="1" ht="18.75" customHeight="1" x14ac:dyDescent="0.4">
      <c r="B224" s="97" t="s">
        <v>22</v>
      </c>
      <c r="C224" s="98"/>
      <c r="D224" s="8">
        <v>53</v>
      </c>
      <c r="E224" s="9">
        <f t="shared" ref="E224:E230" si="2">D224/157</f>
        <v>0.33757961783439489</v>
      </c>
    </row>
    <row r="225" spans="1:21" s="10" customFormat="1" ht="18.75" customHeight="1" x14ac:dyDescent="0.4">
      <c r="B225" s="97" t="s">
        <v>120</v>
      </c>
      <c r="C225" s="98"/>
      <c r="D225" s="8">
        <v>27</v>
      </c>
      <c r="E225" s="9">
        <f t="shared" si="2"/>
        <v>0.17197452229299362</v>
      </c>
    </row>
    <row r="226" spans="1:21" s="10" customFormat="1" ht="18.75" customHeight="1" x14ac:dyDescent="0.4">
      <c r="B226" s="97" t="s">
        <v>121</v>
      </c>
      <c r="C226" s="98"/>
      <c r="D226" s="8">
        <v>33</v>
      </c>
      <c r="E226" s="9">
        <f t="shared" si="2"/>
        <v>0.21019108280254778</v>
      </c>
    </row>
    <row r="227" spans="1:21" s="10" customFormat="1" ht="18.75" customHeight="1" x14ac:dyDescent="0.4">
      <c r="B227" s="97" t="s">
        <v>122</v>
      </c>
      <c r="C227" s="98"/>
      <c r="D227" s="8">
        <v>11</v>
      </c>
      <c r="E227" s="9">
        <f t="shared" si="2"/>
        <v>7.0063694267515922E-2</v>
      </c>
    </row>
    <row r="228" spans="1:21" s="10" customFormat="1" ht="18.75" customHeight="1" x14ac:dyDescent="0.4">
      <c r="B228" s="97" t="s">
        <v>123</v>
      </c>
      <c r="C228" s="98"/>
      <c r="D228" s="8">
        <v>20</v>
      </c>
      <c r="E228" s="9">
        <f t="shared" si="2"/>
        <v>0.12738853503184713</v>
      </c>
    </row>
    <row r="229" spans="1:21" s="10" customFormat="1" ht="18.75" customHeight="1" x14ac:dyDescent="0.4">
      <c r="B229" s="97" t="s">
        <v>124</v>
      </c>
      <c r="C229" s="98"/>
      <c r="D229" s="8">
        <v>6</v>
      </c>
      <c r="E229" s="9">
        <f t="shared" si="2"/>
        <v>3.8216560509554139E-2</v>
      </c>
    </row>
    <row r="230" spans="1:21" s="10" customFormat="1" ht="18.75" customHeight="1" x14ac:dyDescent="0.4">
      <c r="B230" s="97" t="s">
        <v>21</v>
      </c>
      <c r="C230" s="98"/>
      <c r="D230" s="8">
        <v>7</v>
      </c>
      <c r="E230" s="9">
        <f t="shared" si="2"/>
        <v>4.4585987261146494E-2</v>
      </c>
      <c r="R230" s="116"/>
      <c r="S230" s="116"/>
      <c r="U230" s="28"/>
    </row>
    <row r="231" spans="1:21" s="10" customFormat="1" ht="18.75" customHeight="1" x14ac:dyDescent="0.4">
      <c r="B231" s="17"/>
      <c r="C231" s="17"/>
      <c r="D231" s="17"/>
      <c r="F231" s="28"/>
      <c r="R231" s="17"/>
      <c r="S231" s="17"/>
      <c r="U231" s="28"/>
    </row>
    <row r="232" spans="1:21" s="10" customFormat="1" ht="18.75" customHeight="1" x14ac:dyDescent="0.4">
      <c r="B232" s="16" t="s">
        <v>286</v>
      </c>
      <c r="C232" s="17"/>
      <c r="D232" s="17"/>
      <c r="F232" s="28"/>
      <c r="R232" s="17"/>
      <c r="S232" s="17"/>
      <c r="U232" s="28"/>
    </row>
    <row r="233" spans="1:21" s="10" customFormat="1" ht="18.75" customHeight="1" x14ac:dyDescent="0.4">
      <c r="B233" s="16" t="s">
        <v>287</v>
      </c>
      <c r="C233" s="17"/>
      <c r="D233" s="17"/>
      <c r="F233" s="28"/>
      <c r="R233" s="17"/>
      <c r="S233" s="17"/>
      <c r="U233" s="28"/>
    </row>
    <row r="234" spans="1:21" s="10" customFormat="1" ht="18.75" customHeight="1" x14ac:dyDescent="0.4">
      <c r="B234" s="16" t="s">
        <v>119</v>
      </c>
      <c r="C234" s="17"/>
      <c r="D234" s="17"/>
      <c r="F234" s="28"/>
      <c r="R234" s="17"/>
      <c r="S234" s="17"/>
      <c r="U234" s="28"/>
    </row>
    <row r="235" spans="1:21" s="10" customFormat="1" ht="18.75" customHeight="1" x14ac:dyDescent="0.4">
      <c r="A235" s="10" t="s">
        <v>143</v>
      </c>
      <c r="B235" s="17"/>
      <c r="C235" s="17"/>
      <c r="D235" s="17"/>
      <c r="F235" s="28"/>
      <c r="R235" s="17"/>
      <c r="S235" s="17"/>
      <c r="U235" s="28"/>
    </row>
    <row r="236" spans="1:21" s="10" customFormat="1" ht="18.75" customHeight="1" x14ac:dyDescent="0.4">
      <c r="B236" s="97" t="s">
        <v>22</v>
      </c>
      <c r="C236" s="98"/>
      <c r="D236" s="8">
        <v>80</v>
      </c>
      <c r="E236" s="13">
        <f t="shared" ref="E236:E242" si="3">D236/157</f>
        <v>0.50955414012738853</v>
      </c>
      <c r="F236" s="29"/>
      <c r="G236" s="47"/>
      <c r="R236" s="17"/>
      <c r="S236" s="17"/>
      <c r="U236" s="28"/>
    </row>
    <row r="237" spans="1:21" s="10" customFormat="1" ht="18.75" customHeight="1" x14ac:dyDescent="0.4">
      <c r="B237" s="97" t="s">
        <v>120</v>
      </c>
      <c r="C237" s="98"/>
      <c r="D237" s="8">
        <v>35</v>
      </c>
      <c r="E237" s="13">
        <f t="shared" si="3"/>
        <v>0.22292993630573249</v>
      </c>
      <c r="F237" s="29"/>
      <c r="G237" s="47"/>
      <c r="R237" s="17"/>
      <c r="S237" s="17"/>
      <c r="U237" s="28"/>
    </row>
    <row r="238" spans="1:21" s="10" customFormat="1" ht="18.75" customHeight="1" x14ac:dyDescent="0.4">
      <c r="B238" s="97" t="s">
        <v>121</v>
      </c>
      <c r="C238" s="98"/>
      <c r="D238" s="8">
        <v>14</v>
      </c>
      <c r="E238" s="13">
        <f t="shared" si="3"/>
        <v>8.9171974522292988E-2</v>
      </c>
      <c r="F238" s="29"/>
      <c r="G238" s="47"/>
      <c r="K238" s="16"/>
      <c r="R238" s="17"/>
      <c r="S238" s="17"/>
      <c r="U238" s="28"/>
    </row>
    <row r="239" spans="1:21" s="10" customFormat="1" ht="18.75" customHeight="1" x14ac:dyDescent="0.4">
      <c r="A239" s="35" t="s">
        <v>30</v>
      </c>
      <c r="B239" s="97" t="s">
        <v>122</v>
      </c>
      <c r="C239" s="98"/>
      <c r="D239" s="8">
        <v>8</v>
      </c>
      <c r="E239" s="13">
        <f t="shared" si="3"/>
        <v>5.0955414012738856E-2</v>
      </c>
      <c r="F239" s="29"/>
      <c r="G239" s="47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17"/>
      <c r="S239" s="17"/>
      <c r="U239" s="28"/>
    </row>
    <row r="240" spans="1:21" s="10" customFormat="1" ht="18.75" customHeight="1" x14ac:dyDescent="0.4">
      <c r="A240" s="35"/>
      <c r="B240" s="97" t="s">
        <v>123</v>
      </c>
      <c r="C240" s="98"/>
      <c r="D240" s="8">
        <v>3</v>
      </c>
      <c r="E240" s="13">
        <f t="shared" si="3"/>
        <v>1.9108280254777069E-2</v>
      </c>
      <c r="F240" s="29"/>
      <c r="G240" s="47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17"/>
      <c r="S240" s="17"/>
      <c r="U240" s="28"/>
    </row>
    <row r="241" spans="1:21" s="10" customFormat="1" ht="18.75" customHeight="1" x14ac:dyDescent="0.4">
      <c r="A241" s="35"/>
      <c r="B241" s="97" t="s">
        <v>124</v>
      </c>
      <c r="C241" s="98"/>
      <c r="D241" s="8">
        <v>2</v>
      </c>
      <c r="E241" s="13">
        <f t="shared" si="3"/>
        <v>1.2738853503184714E-2</v>
      </c>
      <c r="F241" s="29"/>
      <c r="G241" s="47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17"/>
      <c r="S241" s="17"/>
      <c r="U241" s="28"/>
    </row>
    <row r="242" spans="1:21" s="10" customFormat="1" ht="18.75" customHeight="1" x14ac:dyDescent="0.4">
      <c r="A242" s="35"/>
      <c r="B242" s="97" t="s">
        <v>21</v>
      </c>
      <c r="C242" s="98"/>
      <c r="D242" s="8">
        <v>15</v>
      </c>
      <c r="E242" s="13">
        <f t="shared" si="3"/>
        <v>9.5541401273885357E-2</v>
      </c>
      <c r="F242" s="29"/>
      <c r="G242" s="47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17"/>
      <c r="S242" s="17"/>
      <c r="U242" s="28"/>
    </row>
    <row r="243" spans="1:21" s="10" customFormat="1" ht="18.75" customHeight="1" x14ac:dyDescent="0.4">
      <c r="A243" s="116"/>
      <c r="B243" s="116"/>
      <c r="C243" s="116"/>
      <c r="F243" s="28"/>
      <c r="R243" s="89"/>
      <c r="S243" s="89"/>
      <c r="U243" s="28"/>
    </row>
    <row r="244" spans="1:21" s="10" customFormat="1" ht="18.75" customHeight="1" x14ac:dyDescent="0.4">
      <c r="B244" s="10" t="s">
        <v>125</v>
      </c>
    </row>
    <row r="245" spans="1:21" s="10" customFormat="1" ht="18.75" customHeight="1" x14ac:dyDescent="0.4">
      <c r="B245" s="10" t="s">
        <v>126</v>
      </c>
    </row>
    <row r="246" spans="1:21" s="10" customFormat="1" ht="18.75" customHeight="1" x14ac:dyDescent="0.4">
      <c r="B246" s="10" t="s">
        <v>127</v>
      </c>
    </row>
    <row r="247" spans="1:21" s="10" customFormat="1" ht="18.75" customHeight="1" x14ac:dyDescent="0.4">
      <c r="A247" s="10" t="s">
        <v>144</v>
      </c>
    </row>
    <row r="248" spans="1:21" s="10" customFormat="1" ht="18.75" customHeight="1" x14ac:dyDescent="0.4">
      <c r="B248" s="49" t="s">
        <v>128</v>
      </c>
    </row>
    <row r="249" spans="1:21" s="10" customFormat="1" ht="18.75" customHeight="1" x14ac:dyDescent="0.4">
      <c r="B249" s="8" t="s">
        <v>27</v>
      </c>
      <c r="C249" s="8">
        <v>65</v>
      </c>
      <c r="D249" s="9">
        <v>0.41399999999999998</v>
      </c>
    </row>
    <row r="250" spans="1:21" s="10" customFormat="1" ht="18.75" customHeight="1" x14ac:dyDescent="0.4">
      <c r="B250" s="8" t="s">
        <v>28</v>
      </c>
      <c r="C250" s="8">
        <v>82</v>
      </c>
      <c r="D250" s="9">
        <v>0.52200000000000002</v>
      </c>
    </row>
    <row r="251" spans="1:21" s="10" customFormat="1" ht="18.75" customHeight="1" x14ac:dyDescent="0.4">
      <c r="B251" s="8" t="s">
        <v>29</v>
      </c>
      <c r="C251" s="8">
        <v>10</v>
      </c>
      <c r="D251" s="9">
        <v>6.4000000000000001E-2</v>
      </c>
    </row>
    <row r="252" spans="1:21" s="10" customFormat="1" ht="18.75" customHeight="1" x14ac:dyDescent="0.4">
      <c r="B252" s="50" t="s">
        <v>131</v>
      </c>
      <c r="H252" s="16"/>
    </row>
    <row r="253" spans="1:21" s="10" customFormat="1" ht="18.75" customHeight="1" x14ac:dyDescent="0.4">
      <c r="B253" s="8" t="s">
        <v>31</v>
      </c>
      <c r="C253" s="8">
        <v>66</v>
      </c>
      <c r="D253" s="19">
        <v>0.42</v>
      </c>
    </row>
    <row r="254" spans="1:21" s="10" customFormat="1" ht="18.75" customHeight="1" x14ac:dyDescent="0.4">
      <c r="B254" s="8" t="s">
        <v>32</v>
      </c>
      <c r="C254" s="8">
        <v>81</v>
      </c>
      <c r="D254" s="9">
        <v>0.51600000000000001</v>
      </c>
    </row>
    <row r="255" spans="1:21" s="10" customFormat="1" ht="18.75" customHeight="1" x14ac:dyDescent="0.4">
      <c r="B255" s="8" t="s">
        <v>17</v>
      </c>
      <c r="C255" s="8">
        <v>10</v>
      </c>
      <c r="D255" s="9">
        <v>6.4000000000000001E-2</v>
      </c>
    </row>
    <row r="256" spans="1:21" s="10" customFormat="1" ht="18.75" customHeight="1" x14ac:dyDescent="0.4">
      <c r="B256" s="49" t="s">
        <v>129</v>
      </c>
    </row>
    <row r="257" spans="1:21" s="10" customFormat="1" ht="18.75" customHeight="1" x14ac:dyDescent="0.4">
      <c r="B257" s="8" t="s">
        <v>31</v>
      </c>
      <c r="C257" s="8">
        <v>34</v>
      </c>
      <c r="D257" s="9">
        <v>0.217</v>
      </c>
    </row>
    <row r="258" spans="1:21" s="10" customFormat="1" ht="18.75" customHeight="1" x14ac:dyDescent="0.4">
      <c r="B258" s="8" t="s">
        <v>32</v>
      </c>
      <c r="C258" s="8">
        <v>114</v>
      </c>
      <c r="D258" s="9">
        <v>0.72599999999999998</v>
      </c>
      <c r="E258" s="16"/>
      <c r="F258" s="28"/>
      <c r="M258" s="28"/>
    </row>
    <row r="259" spans="1:21" s="10" customFormat="1" ht="18.75" customHeight="1" x14ac:dyDescent="0.4">
      <c r="B259" s="8" t="s">
        <v>17</v>
      </c>
      <c r="C259" s="8">
        <v>9</v>
      </c>
      <c r="D259" s="9">
        <v>5.7000000000000002E-2</v>
      </c>
      <c r="M259" s="28"/>
      <c r="R259" s="16"/>
      <c r="S259" s="16"/>
      <c r="U259" s="28"/>
    </row>
    <row r="260" spans="1:21" s="10" customFormat="1" ht="18.75" customHeight="1" x14ac:dyDescent="0.4">
      <c r="B260" s="49" t="s">
        <v>130</v>
      </c>
      <c r="E260" s="16"/>
      <c r="M260" s="28"/>
    </row>
    <row r="261" spans="1:21" s="10" customFormat="1" ht="18.75" customHeight="1" x14ac:dyDescent="0.4">
      <c r="B261" s="8" t="s">
        <v>33</v>
      </c>
      <c r="C261" s="8">
        <v>101</v>
      </c>
      <c r="D261" s="9">
        <v>0.64300000000000002</v>
      </c>
    </row>
    <row r="262" spans="1:21" s="10" customFormat="1" ht="18.75" customHeight="1" x14ac:dyDescent="0.35">
      <c r="B262" s="8" t="s">
        <v>34</v>
      </c>
      <c r="C262" s="8">
        <v>50</v>
      </c>
      <c r="D262" s="9">
        <v>0.318</v>
      </c>
      <c r="R262" s="38"/>
      <c r="S262" s="38"/>
      <c r="T262" s="28"/>
    </row>
    <row r="263" spans="1:21" s="10" customFormat="1" ht="18.75" customHeight="1" x14ac:dyDescent="0.35">
      <c r="B263" s="8" t="s">
        <v>17</v>
      </c>
      <c r="C263" s="8">
        <v>6</v>
      </c>
      <c r="D263" s="9">
        <v>3.7999999999999999E-2</v>
      </c>
      <c r="R263" s="38"/>
      <c r="S263" s="38"/>
      <c r="T263" s="28"/>
    </row>
    <row r="264" spans="1:21" s="10" customFormat="1" ht="18.75" customHeight="1" x14ac:dyDescent="0.4">
      <c r="B264" s="10" t="s">
        <v>132</v>
      </c>
    </row>
    <row r="265" spans="1:21" s="10" customFormat="1" ht="18.75" customHeight="1" x14ac:dyDescent="0.4">
      <c r="B265" s="10" t="s">
        <v>367</v>
      </c>
      <c r="E265" s="16"/>
    </row>
    <row r="266" spans="1:21" s="10" customFormat="1" ht="18.75" customHeight="1" x14ac:dyDescent="0.4">
      <c r="A266" s="10" t="s">
        <v>145</v>
      </c>
    </row>
    <row r="267" spans="1:21" s="10" customFormat="1" ht="18.75" customHeight="1" x14ac:dyDescent="0.4">
      <c r="B267" s="49" t="s">
        <v>146</v>
      </c>
    </row>
    <row r="268" spans="1:21" s="10" customFormat="1" ht="18.75" customHeight="1" x14ac:dyDescent="0.4">
      <c r="B268" s="87" t="s">
        <v>35</v>
      </c>
      <c r="C268" s="87"/>
      <c r="D268" s="8">
        <v>30</v>
      </c>
      <c r="E268" s="9">
        <v>0.19108280254777071</v>
      </c>
    </row>
    <row r="269" spans="1:21" s="10" customFormat="1" ht="18.75" customHeight="1" x14ac:dyDescent="0.4">
      <c r="B269" s="87" t="s">
        <v>36</v>
      </c>
      <c r="C269" s="87"/>
      <c r="D269" s="8">
        <v>127</v>
      </c>
      <c r="E269" s="9">
        <v>0.80891719745222934</v>
      </c>
      <c r="F269" s="17"/>
    </row>
    <row r="270" spans="1:21" s="10" customFormat="1" ht="18.75" customHeight="1" x14ac:dyDescent="0.4">
      <c r="B270" s="16" t="s">
        <v>147</v>
      </c>
      <c r="C270" s="16"/>
      <c r="E270" s="28"/>
      <c r="F270" s="17"/>
    </row>
    <row r="271" spans="1:21" s="10" customFormat="1" ht="18.75" customHeight="1" x14ac:dyDescent="0.4">
      <c r="B271" s="16" t="s">
        <v>148</v>
      </c>
      <c r="C271" s="16"/>
      <c r="E271" s="28"/>
      <c r="F271" s="17"/>
    </row>
    <row r="272" spans="1:21" s="10" customFormat="1" ht="18.75" customHeight="1" x14ac:dyDescent="0.4">
      <c r="B272" s="16" t="s">
        <v>149</v>
      </c>
      <c r="C272" s="16"/>
      <c r="E272" s="28"/>
      <c r="F272" s="17"/>
    </row>
    <row r="273" spans="1:18" s="10" customFormat="1" ht="18.75" customHeight="1" x14ac:dyDescent="0.4">
      <c r="B273" s="16" t="s">
        <v>154</v>
      </c>
      <c r="C273" s="16"/>
      <c r="E273" s="28"/>
      <c r="F273" s="17"/>
    </row>
    <row r="274" spans="1:18" s="10" customFormat="1" ht="18.75" customHeight="1" x14ac:dyDescent="0.4">
      <c r="B274" s="88" t="s">
        <v>150</v>
      </c>
      <c r="C274" s="88"/>
      <c r="D274" s="8">
        <v>17</v>
      </c>
      <c r="E274" s="9">
        <v>0.10828025477707007</v>
      </c>
      <c r="F274" s="17"/>
    </row>
    <row r="275" spans="1:18" s="10" customFormat="1" ht="18.75" customHeight="1" x14ac:dyDescent="0.4">
      <c r="B275" s="88" t="s">
        <v>151</v>
      </c>
      <c r="C275" s="88"/>
      <c r="D275" s="8">
        <v>6</v>
      </c>
      <c r="E275" s="9">
        <v>3.8216560509554139E-2</v>
      </c>
      <c r="F275" s="17"/>
    </row>
    <row r="276" spans="1:18" s="10" customFormat="1" ht="18.75" customHeight="1" x14ac:dyDescent="0.4">
      <c r="B276" s="88" t="s">
        <v>152</v>
      </c>
      <c r="C276" s="88"/>
      <c r="D276" s="8">
        <v>3</v>
      </c>
      <c r="E276" s="9">
        <v>1.9108280254777069E-2</v>
      </c>
      <c r="F276" s="17"/>
    </row>
    <row r="277" spans="1:18" s="10" customFormat="1" ht="18.75" customHeight="1" x14ac:dyDescent="0.4">
      <c r="B277" s="88" t="s">
        <v>153</v>
      </c>
      <c r="C277" s="88"/>
      <c r="D277" s="8">
        <v>131</v>
      </c>
      <c r="E277" s="9">
        <v>0.83439490445859876</v>
      </c>
    </row>
    <row r="278" spans="1:18" s="10" customFormat="1" ht="18.75" customHeight="1" x14ac:dyDescent="0.4">
      <c r="B278" s="10" t="s">
        <v>155</v>
      </c>
      <c r="H278" s="35"/>
      <c r="I278" s="35"/>
      <c r="J278" s="35"/>
      <c r="K278" s="35"/>
      <c r="L278" s="35"/>
      <c r="M278" s="35"/>
      <c r="N278" s="35"/>
      <c r="O278" s="35"/>
      <c r="P278" s="35"/>
    </row>
    <row r="279" spans="1:18" s="10" customFormat="1" ht="18.75" customHeight="1" x14ac:dyDescent="0.4">
      <c r="B279" s="10" t="s">
        <v>156</v>
      </c>
      <c r="H279" s="35"/>
      <c r="I279" s="35"/>
      <c r="J279" s="35"/>
      <c r="K279" s="35"/>
      <c r="L279" s="35"/>
      <c r="M279" s="35"/>
      <c r="N279" s="35"/>
      <c r="O279" s="35"/>
      <c r="P279" s="35"/>
    </row>
    <row r="280" spans="1:18" s="10" customFormat="1" ht="18.75" customHeight="1" x14ac:dyDescent="0.4">
      <c r="B280" s="10" t="s">
        <v>335</v>
      </c>
    </row>
    <row r="281" spans="1:18" s="10" customFormat="1" ht="18.75" customHeight="1" x14ac:dyDescent="0.4">
      <c r="B281" s="49" t="s">
        <v>334</v>
      </c>
    </row>
    <row r="282" spans="1:18" s="10" customFormat="1" ht="18.75" customHeight="1" x14ac:dyDescent="0.4">
      <c r="B282" s="88" t="s">
        <v>157</v>
      </c>
      <c r="C282" s="90"/>
      <c r="D282" s="8">
        <v>19</v>
      </c>
      <c r="E282" s="9">
        <f>D282/157</f>
        <v>0.12101910828025478</v>
      </c>
      <c r="I282" s="10" t="s">
        <v>336</v>
      </c>
      <c r="J282" s="10">
        <v>19</v>
      </c>
    </row>
    <row r="283" spans="1:18" s="10" customFormat="1" ht="18.75" customHeight="1" x14ac:dyDescent="0.4">
      <c r="B283" s="88" t="s">
        <v>158</v>
      </c>
      <c r="C283" s="90"/>
      <c r="D283" s="8">
        <v>7</v>
      </c>
      <c r="E283" s="9">
        <f>D283/157</f>
        <v>4.4585987261146494E-2</v>
      </c>
      <c r="I283" s="10" t="s">
        <v>337</v>
      </c>
      <c r="J283" s="10">
        <v>7</v>
      </c>
    </row>
    <row r="284" spans="1:18" s="10" customFormat="1" ht="18.75" customHeight="1" x14ac:dyDescent="0.4">
      <c r="B284" s="88" t="s">
        <v>159</v>
      </c>
      <c r="C284" s="90"/>
      <c r="D284" s="8">
        <v>144</v>
      </c>
      <c r="E284" s="9">
        <f>D284/157</f>
        <v>0.91719745222929938</v>
      </c>
      <c r="I284" s="10" t="s">
        <v>338</v>
      </c>
      <c r="J284" s="10">
        <v>144</v>
      </c>
    </row>
    <row r="285" spans="1:18" s="10" customFormat="1" ht="18.75" customHeight="1" x14ac:dyDescent="0.4">
      <c r="B285" s="96"/>
      <c r="C285" s="96"/>
      <c r="D285" s="83"/>
      <c r="E285" s="82"/>
    </row>
    <row r="286" spans="1:18" s="10" customFormat="1" ht="18.75" customHeight="1" x14ac:dyDescent="0.35">
      <c r="B286" s="89" t="s">
        <v>375</v>
      </c>
      <c r="C286" s="89"/>
      <c r="D286" s="89"/>
      <c r="E286" s="89"/>
      <c r="F286" s="89"/>
      <c r="G286" s="89"/>
      <c r="R286" s="38"/>
    </row>
    <row r="287" spans="1:18" s="10" customFormat="1" ht="18.75" customHeight="1" x14ac:dyDescent="0.35">
      <c r="B287" s="89" t="s">
        <v>376</v>
      </c>
      <c r="C287" s="89"/>
      <c r="D287" s="89"/>
      <c r="E287" s="89"/>
      <c r="F287" s="89"/>
      <c r="G287" s="89"/>
      <c r="H287" s="89"/>
      <c r="I287" s="89"/>
      <c r="J287" s="89"/>
      <c r="K287" s="89"/>
      <c r="L287" s="89"/>
      <c r="M287" s="89"/>
      <c r="N287" s="89"/>
      <c r="R287" s="38"/>
    </row>
    <row r="288" spans="1:18" s="10" customFormat="1" ht="18.75" customHeight="1" x14ac:dyDescent="0.35">
      <c r="A288" s="37" t="s">
        <v>160</v>
      </c>
      <c r="F288" s="16"/>
      <c r="G288" s="39"/>
      <c r="H288" s="16"/>
      <c r="Q288" s="38"/>
    </row>
    <row r="289" spans="1:20" s="10" customFormat="1" ht="18.75" customHeight="1" x14ac:dyDescent="0.4">
      <c r="A289" s="16" t="s">
        <v>161</v>
      </c>
      <c r="B289" s="16"/>
      <c r="C289" s="16"/>
      <c r="D289" s="16"/>
      <c r="E289" s="16"/>
      <c r="F289" s="16"/>
      <c r="G289" s="39"/>
      <c r="H289" s="39"/>
    </row>
    <row r="290" spans="1:20" s="10" customFormat="1" ht="18.75" customHeight="1" x14ac:dyDescent="0.4">
      <c r="A290" s="16"/>
      <c r="B290" s="88" t="s">
        <v>394</v>
      </c>
      <c r="C290" s="91"/>
      <c r="D290" s="41">
        <v>86</v>
      </c>
      <c r="E290" s="9">
        <v>0.547770700636943</v>
      </c>
      <c r="F290" s="53"/>
      <c r="G290" s="39"/>
      <c r="H290" s="39"/>
    </row>
    <row r="291" spans="1:20" s="10" customFormat="1" ht="18.75" customHeight="1" x14ac:dyDescent="0.4">
      <c r="A291" s="52"/>
      <c r="B291" s="92" t="s">
        <v>395</v>
      </c>
      <c r="C291" s="93"/>
      <c r="D291" s="8">
        <v>69</v>
      </c>
      <c r="E291" s="9">
        <v>0.43949044585987262</v>
      </c>
      <c r="F291" s="53"/>
      <c r="G291" s="39"/>
      <c r="H291" s="39"/>
    </row>
    <row r="292" spans="1:20" s="10" customFormat="1" ht="18.75" customHeight="1" x14ac:dyDescent="0.4">
      <c r="A292" s="52"/>
      <c r="B292" s="92" t="s">
        <v>162</v>
      </c>
      <c r="C292" s="93"/>
      <c r="D292" s="8">
        <v>2</v>
      </c>
      <c r="E292" s="9">
        <v>1.2738853503184714E-2</v>
      </c>
      <c r="F292" s="40"/>
      <c r="G292" s="39"/>
      <c r="H292" s="39"/>
    </row>
    <row r="293" spans="1:20" s="10" customFormat="1" ht="18.75" customHeight="1" x14ac:dyDescent="0.4">
      <c r="A293" s="40"/>
      <c r="B293" s="40" t="s">
        <v>163</v>
      </c>
      <c r="C293" s="40"/>
      <c r="D293" s="40"/>
      <c r="E293" s="40"/>
      <c r="F293" s="39"/>
      <c r="G293" s="39"/>
      <c r="H293" s="39"/>
    </row>
    <row r="294" spans="1:20" s="10" customFormat="1" ht="18.75" customHeight="1" x14ac:dyDescent="0.4">
      <c r="A294" s="39"/>
      <c r="B294" s="40" t="s">
        <v>164</v>
      </c>
      <c r="C294" s="40"/>
      <c r="D294" s="40"/>
      <c r="E294" s="39"/>
      <c r="F294" s="40"/>
      <c r="G294" s="40"/>
      <c r="H294" s="39"/>
    </row>
    <row r="295" spans="1:20" s="10" customFormat="1" ht="18.75" customHeight="1" x14ac:dyDescent="0.4">
      <c r="A295" s="40"/>
      <c r="B295" s="40" t="s">
        <v>165</v>
      </c>
      <c r="C295" s="40"/>
      <c r="D295" s="40"/>
      <c r="E295" s="40"/>
      <c r="F295" s="40"/>
      <c r="G295" s="40"/>
      <c r="H295" s="40"/>
    </row>
    <row r="296" spans="1:20" s="10" customFormat="1" ht="18.75" customHeight="1" x14ac:dyDescent="0.4">
      <c r="A296" s="40"/>
      <c r="B296" s="40" t="s">
        <v>166</v>
      </c>
      <c r="C296" s="40"/>
      <c r="D296" s="40"/>
      <c r="E296" s="40"/>
      <c r="F296" s="16"/>
      <c r="G296" s="16"/>
      <c r="H296" s="40"/>
    </row>
    <row r="297" spans="1:20" s="10" customFormat="1" ht="18.75" customHeight="1" x14ac:dyDescent="0.4">
      <c r="A297" s="16"/>
      <c r="B297" s="16" t="s">
        <v>167</v>
      </c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</row>
    <row r="298" spans="1:20" s="10" customFormat="1" ht="18.75" customHeight="1" x14ac:dyDescent="0.4">
      <c r="A298" s="16" t="s">
        <v>168</v>
      </c>
      <c r="B298" s="16"/>
      <c r="C298" s="16"/>
      <c r="D298" s="16"/>
      <c r="E298" s="16"/>
      <c r="F298" s="16"/>
      <c r="H298" s="16"/>
      <c r="I298" s="16"/>
      <c r="J298" s="16"/>
      <c r="K298" s="16"/>
      <c r="L298" s="16"/>
      <c r="M298" s="16"/>
      <c r="N298" s="16"/>
      <c r="O298" s="16"/>
      <c r="P298" s="16"/>
    </row>
    <row r="299" spans="1:20" s="10" customFormat="1" ht="18.75" customHeight="1" x14ac:dyDescent="0.4">
      <c r="B299" s="16"/>
      <c r="C299" s="16"/>
      <c r="D299" s="16"/>
      <c r="E299" s="16"/>
      <c r="F299" s="16"/>
      <c r="G299" s="16"/>
    </row>
    <row r="300" spans="1:20" s="10" customFormat="1" ht="18.75" customHeight="1" x14ac:dyDescent="0.4">
      <c r="A300" s="16" t="s">
        <v>169</v>
      </c>
      <c r="B300" s="16" t="s">
        <v>170</v>
      </c>
      <c r="C300" s="16"/>
      <c r="D300" s="16"/>
      <c r="E300" s="16"/>
      <c r="F300" s="16"/>
      <c r="G300" s="16"/>
      <c r="H300" s="16"/>
      <c r="T300" s="16"/>
    </row>
    <row r="301" spans="1:20" s="10" customFormat="1" ht="18.75" customHeight="1" x14ac:dyDescent="0.4">
      <c r="A301" s="16" t="s">
        <v>86</v>
      </c>
      <c r="B301" s="16" t="s">
        <v>339</v>
      </c>
      <c r="C301" s="16"/>
      <c r="D301" s="16"/>
      <c r="E301" s="16"/>
      <c r="F301" s="16"/>
      <c r="G301" s="16"/>
      <c r="H301" s="16"/>
      <c r="T301" s="16"/>
    </row>
    <row r="302" spans="1:20" s="10" customFormat="1" ht="18.75" customHeight="1" x14ac:dyDescent="0.4">
      <c r="A302" s="16"/>
      <c r="B302" s="16" t="s">
        <v>171</v>
      </c>
      <c r="C302" s="16"/>
      <c r="D302" s="16"/>
      <c r="E302" s="16"/>
      <c r="F302" s="16"/>
      <c r="G302" s="16"/>
      <c r="H302" s="16"/>
      <c r="T302" s="16"/>
    </row>
    <row r="303" spans="1:20" s="10" customFormat="1" ht="18.75" customHeight="1" x14ac:dyDescent="0.4">
      <c r="A303" s="16" t="s">
        <v>172</v>
      </c>
      <c r="B303" s="16" t="s">
        <v>340</v>
      </c>
      <c r="C303" s="16"/>
      <c r="D303" s="16"/>
      <c r="E303" s="16"/>
      <c r="F303" s="16"/>
      <c r="G303" s="16"/>
      <c r="H303" s="16"/>
      <c r="T303" s="16"/>
    </row>
    <row r="304" spans="1:20" s="10" customFormat="1" ht="18.75" customHeight="1" x14ac:dyDescent="0.4">
      <c r="A304" s="16"/>
      <c r="B304" s="16" t="s">
        <v>173</v>
      </c>
      <c r="C304" s="16"/>
      <c r="D304" s="16"/>
      <c r="E304" s="16"/>
      <c r="F304" s="16"/>
      <c r="G304" s="16"/>
      <c r="H304" s="16"/>
      <c r="T304" s="16"/>
    </row>
    <row r="305" spans="1:20" s="10" customFormat="1" ht="18.75" customHeight="1" x14ac:dyDescent="0.4">
      <c r="A305" s="16"/>
      <c r="B305" s="16" t="s">
        <v>174</v>
      </c>
      <c r="C305" s="16"/>
      <c r="D305" s="16"/>
      <c r="E305" s="16"/>
      <c r="F305" s="16"/>
      <c r="G305" s="16"/>
      <c r="H305" s="16"/>
      <c r="T305" s="16"/>
    </row>
    <row r="306" spans="1:20" s="10" customFormat="1" ht="18.75" customHeight="1" x14ac:dyDescent="0.4">
      <c r="A306" s="16"/>
      <c r="B306" s="16" t="s">
        <v>175</v>
      </c>
      <c r="C306" s="16"/>
      <c r="D306" s="16"/>
      <c r="E306" s="16"/>
      <c r="F306" s="16"/>
      <c r="G306" s="16"/>
      <c r="H306" s="16"/>
      <c r="T306" s="16"/>
    </row>
    <row r="307" spans="1:20" s="10" customFormat="1" ht="18.75" customHeight="1" x14ac:dyDescent="0.4">
      <c r="A307" s="16"/>
      <c r="B307" s="16" t="s">
        <v>176</v>
      </c>
      <c r="C307" s="16"/>
      <c r="D307" s="16"/>
      <c r="E307" s="16" t="s">
        <v>341</v>
      </c>
      <c r="F307" s="79"/>
      <c r="G307" s="79"/>
      <c r="H307" s="16"/>
      <c r="T307" s="16"/>
    </row>
    <row r="308" spans="1:20" s="10" customFormat="1" ht="18.75" customHeight="1" x14ac:dyDescent="0.4">
      <c r="A308" s="16"/>
      <c r="B308" s="7" t="s">
        <v>87</v>
      </c>
      <c r="C308" s="20">
        <v>27</v>
      </c>
      <c r="D308" s="48">
        <v>0.14799999999999999</v>
      </c>
      <c r="E308" s="80" t="s">
        <v>342</v>
      </c>
      <c r="F308" s="79"/>
      <c r="G308" s="79"/>
      <c r="H308" s="16"/>
      <c r="T308" s="16"/>
    </row>
    <row r="309" spans="1:20" s="10" customFormat="1" ht="18.75" customHeight="1" x14ac:dyDescent="0.4">
      <c r="A309" s="16"/>
      <c r="B309" s="7" t="s">
        <v>88</v>
      </c>
      <c r="C309" s="20">
        <v>5</v>
      </c>
      <c r="D309" s="48">
        <f>C309/183</f>
        <v>2.7322404371584699E-2</v>
      </c>
      <c r="E309" s="99" t="s">
        <v>343</v>
      </c>
      <c r="F309" s="100"/>
      <c r="G309" s="100"/>
      <c r="H309" s="16"/>
      <c r="T309" s="16"/>
    </row>
    <row r="310" spans="1:20" s="10" customFormat="1" ht="18.75" customHeight="1" x14ac:dyDescent="0.4">
      <c r="A310" s="16"/>
      <c r="B310" s="7" t="s">
        <v>89</v>
      </c>
      <c r="C310" s="20">
        <v>26</v>
      </c>
      <c r="D310" s="48">
        <f t="shared" ref="D310:D315" si="4">C310/183</f>
        <v>0.14207650273224043</v>
      </c>
      <c r="E310" s="54"/>
      <c r="F310" s="16" t="s">
        <v>346</v>
      </c>
      <c r="G310" s="16"/>
      <c r="H310" s="16"/>
    </row>
    <row r="311" spans="1:20" s="10" customFormat="1" ht="18.75" customHeight="1" x14ac:dyDescent="0.4">
      <c r="A311" s="16"/>
      <c r="B311" s="7" t="s">
        <v>90</v>
      </c>
      <c r="C311" s="20">
        <v>2</v>
      </c>
      <c r="D311" s="48">
        <f t="shared" si="4"/>
        <v>1.092896174863388E-2</v>
      </c>
      <c r="E311" s="54"/>
      <c r="F311" s="16" t="s">
        <v>178</v>
      </c>
      <c r="G311" s="16"/>
      <c r="H311" s="16"/>
    </row>
    <row r="312" spans="1:20" s="10" customFormat="1" ht="18.75" customHeight="1" x14ac:dyDescent="0.4">
      <c r="A312" s="16"/>
      <c r="B312" s="7" t="s">
        <v>91</v>
      </c>
      <c r="C312" s="20">
        <v>41</v>
      </c>
      <c r="D312" s="48">
        <f t="shared" si="4"/>
        <v>0.22404371584699453</v>
      </c>
      <c r="E312" s="54"/>
      <c r="F312" s="16" t="s">
        <v>179</v>
      </c>
      <c r="G312" s="16"/>
      <c r="H312" s="16"/>
    </row>
    <row r="313" spans="1:20" s="10" customFormat="1" ht="18.75" customHeight="1" x14ac:dyDescent="0.4">
      <c r="A313" s="16"/>
      <c r="B313" s="7" t="s">
        <v>92</v>
      </c>
      <c r="C313" s="20">
        <v>10</v>
      </c>
      <c r="D313" s="48">
        <f t="shared" si="4"/>
        <v>5.4644808743169397E-2</v>
      </c>
      <c r="E313" s="54"/>
      <c r="F313" s="16" t="s">
        <v>180</v>
      </c>
      <c r="G313" s="16"/>
      <c r="H313" s="16"/>
    </row>
    <row r="314" spans="1:20" s="10" customFormat="1" ht="18.75" customHeight="1" x14ac:dyDescent="0.4">
      <c r="A314" s="16"/>
      <c r="B314" s="7" t="s">
        <v>21</v>
      </c>
      <c r="C314" s="20">
        <v>72</v>
      </c>
      <c r="D314" s="48">
        <f t="shared" si="4"/>
        <v>0.39344262295081966</v>
      </c>
      <c r="E314" s="54"/>
      <c r="F314" s="16" t="s">
        <v>177</v>
      </c>
      <c r="G314" s="16"/>
      <c r="H314" s="16"/>
    </row>
    <row r="315" spans="1:20" s="10" customFormat="1" ht="18.75" customHeight="1" x14ac:dyDescent="0.4">
      <c r="A315" s="16"/>
      <c r="B315" s="7" t="s">
        <v>345</v>
      </c>
      <c r="C315" s="20">
        <v>183</v>
      </c>
      <c r="D315" s="48">
        <f t="shared" si="4"/>
        <v>1</v>
      </c>
      <c r="E315" s="69"/>
      <c r="F315" s="16"/>
      <c r="G315" s="16"/>
      <c r="H315" s="16"/>
    </row>
    <row r="316" spans="1:20" s="10" customFormat="1" ht="18.75" customHeight="1" x14ac:dyDescent="0.4">
      <c r="B316" s="37" t="s">
        <v>344</v>
      </c>
      <c r="C316" s="16"/>
      <c r="D316" s="16"/>
      <c r="E316" s="16"/>
      <c r="F316" s="16"/>
      <c r="G316" s="16"/>
      <c r="H316" s="16"/>
    </row>
    <row r="317" spans="1:20" s="10" customFormat="1" ht="18.75" customHeight="1" x14ac:dyDescent="0.35">
      <c r="A317" s="16"/>
      <c r="B317" s="6" t="s">
        <v>37</v>
      </c>
      <c r="C317" s="42">
        <v>7</v>
      </c>
      <c r="D317" s="9">
        <f>C317/157</f>
        <v>4.4585987261146494E-2</v>
      </c>
      <c r="E317" s="16"/>
      <c r="H317" s="16"/>
    </row>
    <row r="318" spans="1:20" s="10" customFormat="1" ht="18.75" customHeight="1" x14ac:dyDescent="0.35">
      <c r="B318" s="6" t="s">
        <v>38</v>
      </c>
      <c r="C318" s="42">
        <v>57</v>
      </c>
      <c r="D318" s="9">
        <f>C318/157</f>
        <v>0.36305732484076431</v>
      </c>
    </row>
    <row r="319" spans="1:20" s="10" customFormat="1" ht="18.75" customHeight="1" x14ac:dyDescent="0.35">
      <c r="B319" s="21" t="s">
        <v>39</v>
      </c>
      <c r="C319" s="42">
        <v>15</v>
      </c>
      <c r="D319" s="9">
        <f>C319/157</f>
        <v>9.5541401273885357E-2</v>
      </c>
    </row>
    <row r="320" spans="1:20" s="10" customFormat="1" ht="18.75" customHeight="1" x14ac:dyDescent="0.35">
      <c r="A320" s="16"/>
      <c r="B320" s="6" t="s">
        <v>40</v>
      </c>
      <c r="C320" s="42">
        <v>4</v>
      </c>
      <c r="D320" s="9">
        <f>C320/157</f>
        <v>2.5477707006369428E-2</v>
      </c>
      <c r="E320" s="29"/>
    </row>
    <row r="321" spans="1:7" s="10" customFormat="1" ht="18.75" customHeight="1" x14ac:dyDescent="0.35">
      <c r="A321" s="16"/>
      <c r="B321" s="44" t="s">
        <v>41</v>
      </c>
      <c r="C321" s="42">
        <v>74</v>
      </c>
      <c r="D321" s="9">
        <f>C321/157</f>
        <v>0.4713375796178344</v>
      </c>
      <c r="E321" s="29"/>
    </row>
    <row r="322" spans="1:7" s="10" customFormat="1" ht="18.75" customHeight="1" x14ac:dyDescent="0.4">
      <c r="A322" s="16"/>
      <c r="B322" s="10" t="s">
        <v>187</v>
      </c>
    </row>
    <row r="323" spans="1:7" s="10" customFormat="1" ht="18.75" customHeight="1" x14ac:dyDescent="0.4">
      <c r="A323" s="16"/>
      <c r="B323" s="10" t="s">
        <v>188</v>
      </c>
    </row>
    <row r="324" spans="1:7" s="10" customFormat="1" ht="18.75" customHeight="1" x14ac:dyDescent="0.35">
      <c r="A324" s="43"/>
      <c r="B324" s="32" t="s">
        <v>189</v>
      </c>
    </row>
    <row r="325" spans="1:7" s="10" customFormat="1" ht="18.75" customHeight="1" x14ac:dyDescent="0.35">
      <c r="A325" s="38"/>
      <c r="B325" s="38" t="s">
        <v>347</v>
      </c>
    </row>
    <row r="326" spans="1:7" s="10" customFormat="1" ht="18.75" customHeight="1" x14ac:dyDescent="0.35">
      <c r="A326" s="38"/>
      <c r="B326" s="38"/>
    </row>
    <row r="327" spans="1:7" s="10" customFormat="1" ht="18.75" customHeight="1" x14ac:dyDescent="0.35">
      <c r="A327" s="38"/>
      <c r="B327" s="38"/>
    </row>
    <row r="328" spans="1:7" s="10" customFormat="1" ht="18.75" customHeight="1" x14ac:dyDescent="0.35">
      <c r="A328" s="38"/>
      <c r="B328" s="38"/>
    </row>
    <row r="329" spans="1:7" s="10" customFormat="1" ht="18.75" customHeight="1" x14ac:dyDescent="0.35">
      <c r="A329" s="38" t="s">
        <v>186</v>
      </c>
      <c r="B329" s="38"/>
    </row>
    <row r="330" spans="1:7" s="10" customFormat="1" ht="18.75" customHeight="1" x14ac:dyDescent="0.35">
      <c r="A330" s="43"/>
      <c r="B330" s="38"/>
      <c r="F330" s="132"/>
      <c r="G330" s="131"/>
    </row>
    <row r="331" spans="1:7" s="10" customFormat="1" ht="18.75" customHeight="1" x14ac:dyDescent="0.4">
      <c r="A331" s="43" t="s">
        <v>111</v>
      </c>
      <c r="B331" s="94" t="s">
        <v>181</v>
      </c>
      <c r="C331" s="95"/>
      <c r="D331" s="95"/>
      <c r="E331" s="55">
        <v>28</v>
      </c>
      <c r="F331" s="133">
        <v>0.17799999999999999</v>
      </c>
      <c r="G331" s="131"/>
    </row>
    <row r="332" spans="1:7" s="10" customFormat="1" ht="18.75" customHeight="1" x14ac:dyDescent="0.4">
      <c r="A332" s="16" t="s">
        <v>111</v>
      </c>
      <c r="B332" s="94" t="s">
        <v>185</v>
      </c>
      <c r="C332" s="95"/>
      <c r="D332" s="95"/>
      <c r="E332" s="55">
        <v>3</v>
      </c>
      <c r="F332" s="133">
        <v>1.9E-2</v>
      </c>
      <c r="G332" s="131"/>
    </row>
    <row r="333" spans="1:7" s="10" customFormat="1" ht="18.75" customHeight="1" x14ac:dyDescent="0.35">
      <c r="A333" s="43" t="s">
        <v>111</v>
      </c>
      <c r="B333" s="103" t="s">
        <v>182</v>
      </c>
      <c r="C333" s="120"/>
      <c r="D333" s="120"/>
      <c r="E333" s="55">
        <v>15</v>
      </c>
      <c r="F333" s="133">
        <v>9.6000000000000002E-2</v>
      </c>
      <c r="G333" s="131"/>
    </row>
    <row r="334" spans="1:7" s="10" customFormat="1" ht="18.75" customHeight="1" x14ac:dyDescent="0.4">
      <c r="A334" s="43" t="s">
        <v>111</v>
      </c>
      <c r="B334" s="94" t="s">
        <v>183</v>
      </c>
      <c r="C334" s="95"/>
      <c r="D334" s="95"/>
      <c r="E334" s="41">
        <v>6</v>
      </c>
      <c r="F334" s="133">
        <v>3.7999999999999999E-2</v>
      </c>
      <c r="G334" s="131"/>
    </row>
    <row r="335" spans="1:7" s="10" customFormat="1" ht="18.75" customHeight="1" x14ac:dyDescent="0.4">
      <c r="A335" s="16" t="s">
        <v>111</v>
      </c>
      <c r="B335" s="94" t="s">
        <v>184</v>
      </c>
      <c r="C335" s="95"/>
      <c r="D335" s="95"/>
      <c r="E335" s="55">
        <v>10</v>
      </c>
      <c r="F335" s="48">
        <v>6.4000000000000001E-2</v>
      </c>
    </row>
    <row r="336" spans="1:7" s="10" customFormat="1" ht="18.75" customHeight="1" x14ac:dyDescent="0.4">
      <c r="A336" s="16" t="s">
        <v>111</v>
      </c>
      <c r="B336" s="118" t="s">
        <v>41</v>
      </c>
      <c r="C336" s="119"/>
      <c r="D336" s="119"/>
      <c r="E336" s="20">
        <v>95</v>
      </c>
      <c r="F336" s="134">
        <v>0.60499999999999998</v>
      </c>
    </row>
    <row r="337" spans="1:6" s="10" customFormat="1" ht="18.75" customHeight="1" x14ac:dyDescent="0.35">
      <c r="A337" s="38"/>
      <c r="B337" s="10" t="s">
        <v>190</v>
      </c>
      <c r="E337" s="70"/>
    </row>
    <row r="338" spans="1:6" s="10" customFormat="1" ht="18.75" customHeight="1" x14ac:dyDescent="0.4">
      <c r="A338" s="16"/>
      <c r="B338" s="16" t="s">
        <v>191</v>
      </c>
      <c r="C338" s="16"/>
      <c r="D338" s="16"/>
      <c r="E338" s="16"/>
      <c r="F338" s="16"/>
    </row>
    <row r="339" spans="1:6" s="10" customFormat="1" ht="18.75" customHeight="1" x14ac:dyDescent="0.4">
      <c r="A339" s="16"/>
      <c r="B339" s="16" t="s">
        <v>192</v>
      </c>
      <c r="C339" s="16"/>
      <c r="D339" s="16"/>
      <c r="E339" s="16"/>
      <c r="F339" s="16"/>
    </row>
    <row r="340" spans="1:6" s="10" customFormat="1" ht="18.75" customHeight="1" x14ac:dyDescent="0.4">
      <c r="A340" s="16"/>
      <c r="B340" s="16" t="s">
        <v>193</v>
      </c>
      <c r="C340" s="16"/>
      <c r="D340" s="16"/>
      <c r="E340" s="16"/>
      <c r="F340" s="16"/>
    </row>
    <row r="341" spans="1:6" s="10" customFormat="1" ht="18.75" customHeight="1" x14ac:dyDescent="0.4">
      <c r="A341" s="16"/>
      <c r="B341" s="16" t="s">
        <v>194</v>
      </c>
      <c r="C341" s="16"/>
      <c r="D341" s="16"/>
      <c r="E341" s="16"/>
      <c r="F341" s="16"/>
    </row>
    <row r="342" spans="1:6" s="10" customFormat="1" ht="18.75" customHeight="1" x14ac:dyDescent="0.4">
      <c r="A342" s="16"/>
      <c r="B342" s="16"/>
      <c r="C342" s="16"/>
      <c r="D342" s="16"/>
      <c r="E342" s="16"/>
      <c r="F342" s="16"/>
    </row>
    <row r="343" spans="1:6" s="10" customFormat="1" ht="18.75" customHeight="1" x14ac:dyDescent="0.4">
      <c r="A343" s="37" t="s">
        <v>195</v>
      </c>
      <c r="B343" s="16"/>
      <c r="C343" s="16"/>
      <c r="D343" s="16"/>
      <c r="E343" s="16"/>
      <c r="F343" s="16"/>
    </row>
    <row r="344" spans="1:6" s="10" customFormat="1" ht="18.75" customHeight="1" x14ac:dyDescent="0.4">
      <c r="A344" s="16" t="s">
        <v>196</v>
      </c>
      <c r="B344" s="16"/>
      <c r="C344" s="16"/>
      <c r="D344" s="16"/>
      <c r="E344" s="16"/>
      <c r="F344" s="16"/>
    </row>
    <row r="345" spans="1:6" s="10" customFormat="1" ht="18.75" customHeight="1" x14ac:dyDescent="0.4">
      <c r="A345" s="16"/>
      <c r="B345" s="16"/>
      <c r="C345" s="16"/>
      <c r="D345" s="16"/>
      <c r="E345" s="16"/>
      <c r="F345" s="16"/>
    </row>
    <row r="346" spans="1:6" s="10" customFormat="1" ht="18.75" customHeight="1" x14ac:dyDescent="0.4">
      <c r="B346" s="7" t="s">
        <v>6</v>
      </c>
      <c r="C346" s="8">
        <v>59</v>
      </c>
      <c r="D346" s="9">
        <v>0.376</v>
      </c>
      <c r="E346" s="79"/>
    </row>
    <row r="347" spans="1:6" s="10" customFormat="1" ht="18.75" customHeight="1" x14ac:dyDescent="0.4">
      <c r="B347" s="7" t="s">
        <v>7</v>
      </c>
      <c r="C347" s="8">
        <v>91</v>
      </c>
      <c r="D347" s="9">
        <v>0.57999999999999996</v>
      </c>
    </row>
    <row r="348" spans="1:6" s="10" customFormat="1" ht="18.75" customHeight="1" x14ac:dyDescent="0.4">
      <c r="B348" s="7" t="s">
        <v>21</v>
      </c>
      <c r="C348" s="8">
        <v>7</v>
      </c>
      <c r="D348" s="9">
        <v>4.4999999999999998E-2</v>
      </c>
    </row>
    <row r="349" spans="1:6" s="10" customFormat="1" ht="18.75" customHeight="1" x14ac:dyDescent="0.4">
      <c r="B349" s="10" t="s">
        <v>197</v>
      </c>
    </row>
    <row r="350" spans="1:6" s="10" customFormat="1" ht="18.75" customHeight="1" x14ac:dyDescent="0.4">
      <c r="B350" s="10" t="s">
        <v>348</v>
      </c>
    </row>
    <row r="351" spans="1:6" s="10" customFormat="1" ht="18.75" customHeight="1" x14ac:dyDescent="0.4">
      <c r="B351" s="10" t="s">
        <v>198</v>
      </c>
    </row>
    <row r="352" spans="1:6" s="10" customFormat="1" ht="18.75" customHeight="1" x14ac:dyDescent="0.4">
      <c r="B352" s="10" t="s">
        <v>349</v>
      </c>
    </row>
    <row r="353" spans="1:6" s="10" customFormat="1" ht="18.75" customHeight="1" x14ac:dyDescent="0.4">
      <c r="B353" s="10" t="s">
        <v>199</v>
      </c>
      <c r="E353" s="28"/>
    </row>
    <row r="354" spans="1:6" s="10" customFormat="1" ht="18.75" customHeight="1" x14ac:dyDescent="0.4">
      <c r="A354" s="10" t="s">
        <v>350</v>
      </c>
      <c r="D354" s="28"/>
      <c r="E354" s="28"/>
    </row>
    <row r="355" spans="1:6" s="10" customFormat="1" ht="18.75" customHeight="1" x14ac:dyDescent="0.4">
      <c r="E355" s="28"/>
    </row>
    <row r="356" spans="1:6" s="10" customFormat="1" ht="18.75" customHeight="1" x14ac:dyDescent="0.4">
      <c r="B356" s="8" t="s">
        <v>200</v>
      </c>
      <c r="C356" s="8">
        <v>120</v>
      </c>
      <c r="D356" s="9">
        <f>C356/157</f>
        <v>0.76433121019108285</v>
      </c>
      <c r="E356" s="28"/>
    </row>
    <row r="357" spans="1:6" s="10" customFormat="1" ht="18.75" customHeight="1" x14ac:dyDescent="0.4">
      <c r="B357" s="8" t="s">
        <v>201</v>
      </c>
      <c r="C357" s="8">
        <v>36</v>
      </c>
      <c r="D357" s="9">
        <f>C357/157</f>
        <v>0.22929936305732485</v>
      </c>
      <c r="E357" s="28"/>
    </row>
    <row r="358" spans="1:6" s="10" customFormat="1" ht="18.75" customHeight="1" x14ac:dyDescent="0.4">
      <c r="B358" s="8" t="s">
        <v>202</v>
      </c>
      <c r="C358" s="8">
        <v>1</v>
      </c>
      <c r="D358" s="9">
        <f>C358/157</f>
        <v>6.369426751592357E-3</v>
      </c>
      <c r="E358" s="28"/>
    </row>
    <row r="359" spans="1:6" s="10" customFormat="1" ht="18.75" customHeight="1" x14ac:dyDescent="0.4">
      <c r="A359" s="16"/>
      <c r="B359" s="10" t="s">
        <v>203</v>
      </c>
    </row>
    <row r="360" spans="1:6" s="10" customFormat="1" ht="18.75" customHeight="1" x14ac:dyDescent="0.4">
      <c r="A360" s="16"/>
      <c r="B360" s="10" t="s">
        <v>351</v>
      </c>
    </row>
    <row r="361" spans="1:6" s="10" customFormat="1" ht="18.75" customHeight="1" x14ac:dyDescent="0.4">
      <c r="A361" s="16"/>
      <c r="B361" s="10" t="s">
        <v>204</v>
      </c>
      <c r="F361" s="16"/>
    </row>
    <row r="362" spans="1:6" s="10" customFormat="1" ht="18.75" customHeight="1" x14ac:dyDescent="0.4">
      <c r="A362" s="16"/>
      <c r="B362" s="16" t="s">
        <v>205</v>
      </c>
      <c r="C362" s="16"/>
      <c r="D362" s="16"/>
      <c r="E362" s="16"/>
    </row>
    <row r="363" spans="1:6" s="10" customFormat="1" ht="18.75" customHeight="1" x14ac:dyDescent="0.4">
      <c r="B363" s="16" t="s">
        <v>206</v>
      </c>
      <c r="C363" s="16"/>
    </row>
    <row r="364" spans="1:6" s="10" customFormat="1" ht="18.75" customHeight="1" x14ac:dyDescent="0.4">
      <c r="A364" s="58"/>
      <c r="B364" s="16" t="s">
        <v>208</v>
      </c>
      <c r="C364" s="16"/>
    </row>
    <row r="365" spans="1:6" s="10" customFormat="1" ht="18.75" customHeight="1" x14ac:dyDescent="0.4">
      <c r="A365" s="58"/>
      <c r="B365" s="16" t="s">
        <v>207</v>
      </c>
      <c r="C365" s="16"/>
    </row>
    <row r="366" spans="1:6" s="10" customFormat="1" ht="18.75" customHeight="1" x14ac:dyDescent="0.4">
      <c r="A366" s="58"/>
      <c r="B366" s="16"/>
      <c r="C366" s="16"/>
    </row>
    <row r="367" spans="1:6" s="10" customFormat="1" ht="18.75" customHeight="1" x14ac:dyDescent="0.4">
      <c r="A367" s="58"/>
      <c r="B367" s="16"/>
      <c r="C367" s="16"/>
    </row>
    <row r="368" spans="1:6" s="10" customFormat="1" ht="18.75" customHeight="1" x14ac:dyDescent="0.4">
      <c r="A368" s="58"/>
      <c r="B368" s="16"/>
      <c r="C368" s="16"/>
    </row>
    <row r="369" spans="1:19" s="10" customFormat="1" ht="18.75" customHeight="1" x14ac:dyDescent="0.4">
      <c r="A369" s="58"/>
      <c r="B369" s="16"/>
      <c r="C369" s="16"/>
    </row>
    <row r="370" spans="1:19" s="10" customFormat="1" ht="18.75" customHeight="1" x14ac:dyDescent="0.4">
      <c r="A370" s="59" t="s">
        <v>209</v>
      </c>
      <c r="B370" s="16"/>
      <c r="C370" s="16"/>
    </row>
    <row r="371" spans="1:19" s="10" customFormat="1" ht="18.75" customHeight="1" x14ac:dyDescent="0.4">
      <c r="A371" s="58"/>
      <c r="F371" s="58"/>
      <c r="J371" s="10" t="s">
        <v>212</v>
      </c>
      <c r="K371" s="10" t="s">
        <v>42</v>
      </c>
    </row>
    <row r="372" spans="1:19" s="10" customFormat="1" ht="18.75" customHeight="1" x14ac:dyDescent="0.4">
      <c r="A372" s="58"/>
      <c r="B372" s="60"/>
      <c r="C372" s="56" t="s">
        <v>212</v>
      </c>
      <c r="D372" s="7" t="s">
        <v>42</v>
      </c>
      <c r="E372" s="58"/>
      <c r="F372" s="58"/>
      <c r="I372" s="10" t="s">
        <v>352</v>
      </c>
      <c r="J372" s="10">
        <v>88</v>
      </c>
      <c r="K372" s="10">
        <v>62</v>
      </c>
    </row>
    <row r="373" spans="1:19" s="10" customFormat="1" ht="18.75" customHeight="1" x14ac:dyDescent="0.4">
      <c r="A373" s="58"/>
      <c r="B373" s="60" t="s">
        <v>210</v>
      </c>
      <c r="C373" s="8">
        <v>88</v>
      </c>
      <c r="D373" s="8">
        <v>62</v>
      </c>
      <c r="E373" s="58"/>
      <c r="F373" s="58"/>
      <c r="I373" s="10" t="s">
        <v>353</v>
      </c>
      <c r="J373" s="10">
        <v>101</v>
      </c>
      <c r="K373" s="10">
        <v>78</v>
      </c>
    </row>
    <row r="374" spans="1:19" s="10" customFormat="1" ht="18.75" customHeight="1" x14ac:dyDescent="0.4">
      <c r="A374" s="58"/>
      <c r="B374" s="60" t="s">
        <v>211</v>
      </c>
      <c r="C374" s="8">
        <v>101</v>
      </c>
      <c r="D374" s="8">
        <v>78</v>
      </c>
      <c r="E374" s="58"/>
      <c r="F374" s="58"/>
    </row>
    <row r="375" spans="1:19" s="10" customFormat="1" ht="18.75" customHeight="1" x14ac:dyDescent="0.4">
      <c r="A375" s="58"/>
      <c r="B375" s="58" t="s">
        <v>354</v>
      </c>
      <c r="C375" s="58"/>
      <c r="D375" s="58"/>
      <c r="E375" s="58"/>
      <c r="F375" s="58"/>
    </row>
    <row r="376" spans="1:19" s="10" customFormat="1" ht="18.75" customHeight="1" x14ac:dyDescent="0.4">
      <c r="B376" s="58" t="s">
        <v>368</v>
      </c>
      <c r="C376" s="58"/>
      <c r="D376" s="58"/>
      <c r="E376" s="58"/>
    </row>
    <row r="377" spans="1:19" s="10" customFormat="1" ht="18.75" customHeight="1" x14ac:dyDescent="0.4">
      <c r="B377" s="10" t="s">
        <v>355</v>
      </c>
      <c r="F377" s="16"/>
    </row>
    <row r="378" spans="1:19" s="10" customFormat="1" ht="18.75" customHeight="1" x14ac:dyDescent="0.4">
      <c r="B378" s="16" t="s">
        <v>369</v>
      </c>
      <c r="C378" s="16"/>
      <c r="D378" s="16"/>
      <c r="E378" s="16"/>
    </row>
    <row r="379" spans="1:19" s="10" customFormat="1" ht="18.75" customHeight="1" x14ac:dyDescent="0.4"/>
    <row r="380" spans="1:19" s="10" customFormat="1" ht="18.75" customHeight="1" x14ac:dyDescent="0.4">
      <c r="S380" s="28"/>
    </row>
    <row r="381" spans="1:19" s="10" customFormat="1" ht="18.75" customHeight="1" x14ac:dyDescent="0.4">
      <c r="A381" s="37" t="s">
        <v>213</v>
      </c>
      <c r="S381" s="28"/>
    </row>
    <row r="382" spans="1:19" s="10" customFormat="1" ht="18.75" customHeight="1" x14ac:dyDescent="0.4">
      <c r="A382" s="16"/>
      <c r="F382" s="16"/>
      <c r="S382" s="28"/>
    </row>
    <row r="383" spans="1:19" s="10" customFormat="1" ht="18.75" customHeight="1" x14ac:dyDescent="0.4">
      <c r="A383" s="16"/>
      <c r="B383" s="87" t="s">
        <v>214</v>
      </c>
      <c r="C383" s="87"/>
      <c r="D383" s="8">
        <v>39</v>
      </c>
      <c r="E383" s="16"/>
      <c r="F383" s="16"/>
    </row>
    <row r="384" spans="1:19" s="10" customFormat="1" ht="18.75" customHeight="1" x14ac:dyDescent="0.4">
      <c r="A384" s="16"/>
      <c r="B384" s="103" t="s">
        <v>215</v>
      </c>
      <c r="C384" s="103"/>
      <c r="D384" s="8">
        <v>22</v>
      </c>
      <c r="E384" s="16"/>
      <c r="F384" s="16"/>
    </row>
    <row r="385" spans="1:8" s="10" customFormat="1" ht="18.75" customHeight="1" x14ac:dyDescent="0.4">
      <c r="A385" s="16"/>
      <c r="B385" s="87" t="s">
        <v>216</v>
      </c>
      <c r="C385" s="87"/>
      <c r="D385" s="8">
        <v>14</v>
      </c>
      <c r="E385" s="16"/>
      <c r="F385" s="16"/>
    </row>
    <row r="386" spans="1:8" s="10" customFormat="1" ht="18.75" customHeight="1" x14ac:dyDescent="0.4">
      <c r="A386" s="16"/>
      <c r="B386" s="87" t="s">
        <v>217</v>
      </c>
      <c r="C386" s="87"/>
      <c r="D386" s="8">
        <v>10</v>
      </c>
      <c r="E386" s="16"/>
      <c r="F386" s="16"/>
    </row>
    <row r="387" spans="1:8" s="10" customFormat="1" ht="18.75" customHeight="1" x14ac:dyDescent="0.4">
      <c r="A387" s="16"/>
      <c r="B387" s="87" t="s">
        <v>218</v>
      </c>
      <c r="C387" s="87"/>
      <c r="D387" s="8">
        <v>9</v>
      </c>
      <c r="E387" s="16"/>
      <c r="F387" s="16"/>
    </row>
    <row r="388" spans="1:8" s="10" customFormat="1" ht="18.75" customHeight="1" x14ac:dyDescent="0.4">
      <c r="A388" s="16"/>
      <c r="B388" s="87" t="s">
        <v>219</v>
      </c>
      <c r="C388" s="87"/>
      <c r="D388" s="8">
        <v>15</v>
      </c>
      <c r="E388" s="16"/>
      <c r="F388" s="16"/>
      <c r="G388" s="16"/>
    </row>
    <row r="389" spans="1:8" s="10" customFormat="1" ht="18.75" customHeight="1" x14ac:dyDescent="0.4">
      <c r="A389" s="16"/>
      <c r="B389" s="87" t="s">
        <v>220</v>
      </c>
      <c r="C389" s="117"/>
      <c r="D389" s="8">
        <v>5</v>
      </c>
      <c r="E389" s="16"/>
      <c r="H389" s="16"/>
    </row>
    <row r="390" spans="1:8" s="10" customFormat="1" ht="18.75" customHeight="1" x14ac:dyDescent="0.4">
      <c r="A390" s="16"/>
      <c r="B390" s="87" t="s">
        <v>221</v>
      </c>
      <c r="C390" s="117"/>
      <c r="D390" s="8">
        <v>10</v>
      </c>
      <c r="E390" s="16"/>
    </row>
    <row r="391" spans="1:8" s="10" customFormat="1" ht="18.75" customHeight="1" x14ac:dyDescent="0.4">
      <c r="A391" s="16"/>
      <c r="B391" s="87" t="s">
        <v>222</v>
      </c>
      <c r="C391" s="117"/>
      <c r="D391" s="8">
        <v>10</v>
      </c>
      <c r="E391" s="16"/>
    </row>
    <row r="392" spans="1:8" s="10" customFormat="1" ht="18.75" customHeight="1" x14ac:dyDescent="0.4">
      <c r="A392" s="16"/>
      <c r="B392" s="87" t="s">
        <v>223</v>
      </c>
      <c r="C392" s="117"/>
      <c r="D392" s="8">
        <v>2</v>
      </c>
      <c r="E392" s="16"/>
    </row>
    <row r="393" spans="1:8" s="10" customFormat="1" ht="18.75" customHeight="1" x14ac:dyDescent="0.4">
      <c r="A393" s="16"/>
      <c r="B393" s="87" t="s">
        <v>224</v>
      </c>
      <c r="C393" s="117"/>
      <c r="D393" s="8">
        <v>6</v>
      </c>
      <c r="E393" s="16"/>
    </row>
    <row r="394" spans="1:8" s="10" customFormat="1" ht="18.75" customHeight="1" x14ac:dyDescent="0.4">
      <c r="A394" s="16"/>
      <c r="B394" s="87" t="s">
        <v>225</v>
      </c>
      <c r="C394" s="117"/>
      <c r="D394" s="8">
        <v>5</v>
      </c>
      <c r="E394" s="16"/>
    </row>
    <row r="395" spans="1:8" s="10" customFormat="1" ht="18.75" customHeight="1" x14ac:dyDescent="0.4">
      <c r="A395" s="16"/>
      <c r="B395" s="87" t="s">
        <v>226</v>
      </c>
      <c r="C395" s="117"/>
      <c r="D395" s="8">
        <v>3</v>
      </c>
      <c r="E395" s="16"/>
    </row>
    <row r="396" spans="1:8" s="10" customFormat="1" ht="18.75" customHeight="1" x14ac:dyDescent="0.4">
      <c r="A396" s="16"/>
      <c r="B396" s="103" t="s">
        <v>227</v>
      </c>
      <c r="C396" s="120"/>
      <c r="D396" s="8">
        <v>0</v>
      </c>
      <c r="E396" s="16"/>
    </row>
    <row r="397" spans="1:8" s="10" customFormat="1" ht="18.75" customHeight="1" x14ac:dyDescent="0.4">
      <c r="A397" s="16"/>
      <c r="B397" s="87" t="s">
        <v>228</v>
      </c>
      <c r="C397" s="117"/>
      <c r="D397" s="8">
        <v>22</v>
      </c>
      <c r="E397" s="16"/>
    </row>
    <row r="398" spans="1:8" s="10" customFormat="1" ht="18.75" customHeight="1" x14ac:dyDescent="0.4">
      <c r="A398" s="16"/>
      <c r="B398" s="87" t="s">
        <v>229</v>
      </c>
      <c r="C398" s="117"/>
      <c r="D398" s="8">
        <v>13</v>
      </c>
      <c r="E398" s="16"/>
    </row>
    <row r="399" spans="1:8" s="10" customFormat="1" ht="18.75" customHeight="1" x14ac:dyDescent="0.4">
      <c r="A399" s="37" t="s">
        <v>230</v>
      </c>
      <c r="B399" s="16"/>
      <c r="C399" s="73"/>
      <c r="E399" s="16"/>
    </row>
    <row r="400" spans="1:8" s="10" customFormat="1" ht="18.75" customHeight="1" x14ac:dyDescent="0.4">
      <c r="A400" s="16"/>
      <c r="B400" s="16"/>
      <c r="C400" s="16"/>
      <c r="D400" s="16"/>
      <c r="E400" s="16"/>
    </row>
    <row r="401" spans="1:6" s="10" customFormat="1" ht="18.75" customHeight="1" x14ac:dyDescent="0.4">
      <c r="A401" s="16"/>
      <c r="B401" s="87" t="s">
        <v>231</v>
      </c>
      <c r="C401" s="117"/>
      <c r="D401" s="8">
        <v>83</v>
      </c>
      <c r="E401" s="9">
        <f>D401/157</f>
        <v>0.5286624203821656</v>
      </c>
    </row>
    <row r="402" spans="1:6" s="10" customFormat="1" ht="18.75" customHeight="1" x14ac:dyDescent="0.4">
      <c r="A402" s="16"/>
      <c r="B402" s="87" t="s">
        <v>232</v>
      </c>
      <c r="C402" s="117"/>
      <c r="D402" s="8">
        <v>68</v>
      </c>
      <c r="E402" s="9">
        <f>D402/157</f>
        <v>0.43312101910828027</v>
      </c>
    </row>
    <row r="403" spans="1:6" s="10" customFormat="1" ht="18.75" customHeight="1" x14ac:dyDescent="0.4">
      <c r="B403" s="87" t="s">
        <v>233</v>
      </c>
      <c r="C403" s="117"/>
      <c r="D403" s="8">
        <v>6</v>
      </c>
      <c r="E403" s="9">
        <f>D403/157</f>
        <v>3.8216560509554139E-2</v>
      </c>
    </row>
    <row r="404" spans="1:6" s="10" customFormat="1" ht="18.75" customHeight="1" x14ac:dyDescent="0.4">
      <c r="A404" s="16"/>
      <c r="B404" s="10" t="s">
        <v>234</v>
      </c>
    </row>
    <row r="405" spans="1:6" s="10" customFormat="1" ht="18.75" customHeight="1" x14ac:dyDescent="0.4">
      <c r="A405" s="16"/>
      <c r="B405" s="16" t="s">
        <v>235</v>
      </c>
      <c r="C405" s="16"/>
      <c r="D405" s="16"/>
      <c r="E405" s="16"/>
    </row>
    <row r="406" spans="1:6" s="10" customFormat="1" ht="18.75" customHeight="1" x14ac:dyDescent="0.4">
      <c r="B406" s="16" t="s">
        <v>236</v>
      </c>
      <c r="C406" s="16"/>
      <c r="D406" s="16"/>
      <c r="E406" s="16"/>
    </row>
    <row r="407" spans="1:6" s="10" customFormat="1" ht="18.75" customHeight="1" x14ac:dyDescent="0.4">
      <c r="A407" s="16"/>
      <c r="B407" s="10" t="s">
        <v>237</v>
      </c>
      <c r="F407" s="16"/>
    </row>
    <row r="408" spans="1:6" s="10" customFormat="1" ht="18.75" customHeight="1" x14ac:dyDescent="0.4">
      <c r="A408" s="16"/>
      <c r="B408" s="16"/>
      <c r="C408" s="16"/>
      <c r="D408" s="16"/>
      <c r="E408" s="16"/>
    </row>
    <row r="409" spans="1:6" s="10" customFormat="1" ht="18.75" customHeight="1" x14ac:dyDescent="0.4">
      <c r="A409" s="16"/>
      <c r="B409" s="16"/>
      <c r="C409" s="16"/>
    </row>
    <row r="410" spans="1:6" s="10" customFormat="1" ht="18.75" customHeight="1" x14ac:dyDescent="0.4">
      <c r="A410" s="16"/>
      <c r="B410" s="16"/>
      <c r="C410" s="16"/>
    </row>
    <row r="411" spans="1:6" s="10" customFormat="1" ht="18.75" customHeight="1" x14ac:dyDescent="0.4">
      <c r="B411" s="16"/>
      <c r="C411" s="16"/>
    </row>
    <row r="412" spans="1:6" s="10" customFormat="1" ht="18.75" customHeight="1" x14ac:dyDescent="0.4">
      <c r="A412" s="16"/>
      <c r="F412" s="16"/>
    </row>
    <row r="413" spans="1:6" s="10" customFormat="1" ht="18.75" customHeight="1" x14ac:dyDescent="0.4">
      <c r="A413" s="16"/>
      <c r="B413" s="16"/>
      <c r="C413" s="16"/>
      <c r="D413" s="16"/>
      <c r="E413" s="16"/>
      <c r="F413" s="16"/>
    </row>
    <row r="414" spans="1:6" s="10" customFormat="1" ht="18.75" customHeight="1" x14ac:dyDescent="0.4">
      <c r="A414" s="16"/>
      <c r="B414" s="16"/>
      <c r="C414" s="16"/>
      <c r="D414" s="16"/>
      <c r="E414" s="16"/>
      <c r="F414" s="16"/>
    </row>
    <row r="415" spans="1:6" s="10" customFormat="1" ht="18.75" customHeight="1" x14ac:dyDescent="0.4">
      <c r="A415" s="16"/>
      <c r="B415" s="16"/>
      <c r="C415" s="16"/>
      <c r="D415" s="16"/>
      <c r="E415" s="16"/>
      <c r="F415" s="16"/>
    </row>
    <row r="416" spans="1:6" s="10" customFormat="1" ht="18.75" customHeight="1" x14ac:dyDescent="0.4">
      <c r="A416" s="16"/>
      <c r="B416" s="16"/>
      <c r="C416" s="16"/>
      <c r="D416" s="16"/>
      <c r="E416" s="16"/>
      <c r="F416" s="16"/>
    </row>
    <row r="417" spans="1:6" s="10" customFormat="1" ht="18.75" customHeight="1" x14ac:dyDescent="0.4">
      <c r="A417" s="16"/>
      <c r="B417" s="16"/>
      <c r="C417" s="16"/>
      <c r="D417" s="16"/>
      <c r="E417" s="16"/>
      <c r="F417" s="16"/>
    </row>
    <row r="418" spans="1:6" s="10" customFormat="1" ht="18.75" customHeight="1" x14ac:dyDescent="0.4">
      <c r="A418" s="16"/>
      <c r="B418" s="16"/>
      <c r="C418" s="16"/>
      <c r="D418" s="16"/>
      <c r="E418" s="16"/>
      <c r="F418" s="16"/>
    </row>
    <row r="419" spans="1:6" s="10" customFormat="1" ht="18.75" customHeight="1" x14ac:dyDescent="0.4">
      <c r="A419" s="16"/>
      <c r="B419" s="16"/>
      <c r="C419" s="16"/>
      <c r="D419" s="16"/>
      <c r="E419" s="16"/>
      <c r="F419" s="16"/>
    </row>
    <row r="420" spans="1:6" s="10" customFormat="1" ht="18.75" customHeight="1" x14ac:dyDescent="0.4">
      <c r="B420" s="16"/>
      <c r="C420" s="16"/>
      <c r="D420" s="16"/>
      <c r="E420" s="16"/>
    </row>
    <row r="421" spans="1:6" s="10" customFormat="1" ht="18.75" customHeight="1" x14ac:dyDescent="0.4"/>
    <row r="422" spans="1:6" s="10" customFormat="1" ht="18.75" customHeight="1" x14ac:dyDescent="0.4"/>
    <row r="423" spans="1:6" s="10" customFormat="1" ht="16.5" x14ac:dyDescent="0.4"/>
    <row r="424" spans="1:6" s="10" customFormat="1" ht="16.5" x14ac:dyDescent="0.4"/>
    <row r="425" spans="1:6" s="10" customFormat="1" ht="16.5" x14ac:dyDescent="0.4"/>
    <row r="426" spans="1:6" s="10" customFormat="1" ht="16.5" x14ac:dyDescent="0.4"/>
    <row r="427" spans="1:6" s="10" customFormat="1" ht="16.5" x14ac:dyDescent="0.4"/>
    <row r="428" spans="1:6" s="10" customFormat="1" ht="16.5" x14ac:dyDescent="0.4"/>
    <row r="429" spans="1:6" s="10" customFormat="1" ht="16.5" x14ac:dyDescent="0.4"/>
    <row r="430" spans="1:6" s="10" customFormat="1" ht="16.5" x14ac:dyDescent="0.4"/>
    <row r="431" spans="1:6" s="10" customFormat="1" ht="16.5" x14ac:dyDescent="0.4"/>
    <row r="432" spans="1:6" s="10" customFormat="1" ht="16.5" x14ac:dyDescent="0.4"/>
    <row r="433" s="10" customFormat="1" ht="16.5" x14ac:dyDescent="0.4"/>
    <row r="434" s="10" customFormat="1" ht="16.5" x14ac:dyDescent="0.4"/>
    <row r="435" s="10" customFormat="1" ht="16.5" x14ac:dyDescent="0.4"/>
    <row r="436" s="10" customFormat="1" ht="16.5" x14ac:dyDescent="0.4"/>
    <row r="437" s="10" customFormat="1" ht="16.5" x14ac:dyDescent="0.4"/>
    <row r="438" s="10" customFormat="1" ht="16.5" x14ac:dyDescent="0.4"/>
    <row r="439" s="10" customFormat="1" ht="16.5" x14ac:dyDescent="0.4"/>
    <row r="440" s="10" customFormat="1" ht="16.5" x14ac:dyDescent="0.4"/>
    <row r="441" s="10" customFormat="1" ht="16.5" x14ac:dyDescent="0.4"/>
    <row r="442" s="10" customFormat="1" ht="16.5" x14ac:dyDescent="0.4"/>
    <row r="443" s="10" customFormat="1" ht="16.5" x14ac:dyDescent="0.4"/>
    <row r="444" s="10" customFormat="1" ht="16.5" x14ac:dyDescent="0.4"/>
    <row r="445" s="10" customFormat="1" ht="16.5" x14ac:dyDescent="0.4"/>
    <row r="446" s="10" customFormat="1" ht="16.5" x14ac:dyDescent="0.4"/>
    <row r="447" s="10" customFormat="1" ht="16.5" x14ac:dyDescent="0.4"/>
    <row r="448" s="10" customFormat="1" ht="16.5" x14ac:dyDescent="0.4"/>
    <row r="449" s="10" customFormat="1" ht="16.5" x14ac:dyDescent="0.4"/>
    <row r="450" s="10" customFormat="1" ht="16.5" x14ac:dyDescent="0.4"/>
    <row r="451" s="10" customFormat="1" ht="16.5" x14ac:dyDescent="0.4"/>
    <row r="452" s="10" customFormat="1" ht="16.5" x14ac:dyDescent="0.4"/>
    <row r="453" s="10" customFormat="1" ht="16.5" x14ac:dyDescent="0.4"/>
    <row r="454" s="10" customFormat="1" ht="16.5" x14ac:dyDescent="0.4"/>
    <row r="455" s="10" customFormat="1" ht="16.5" x14ac:dyDescent="0.4"/>
    <row r="456" s="10" customFormat="1" ht="16.5" x14ac:dyDescent="0.4"/>
    <row r="457" s="10" customFormat="1" ht="16.5" x14ac:dyDescent="0.4"/>
    <row r="458" s="10" customFormat="1" ht="16.5" x14ac:dyDescent="0.4"/>
    <row r="459" s="10" customFormat="1" ht="16.5" x14ac:dyDescent="0.4"/>
    <row r="460" s="10" customFormat="1" ht="16.5" x14ac:dyDescent="0.4"/>
    <row r="461" s="10" customFormat="1" ht="16.5" x14ac:dyDescent="0.4"/>
    <row r="462" s="10" customFormat="1" ht="16.5" x14ac:dyDescent="0.4"/>
    <row r="463" s="10" customFormat="1" ht="16.5" x14ac:dyDescent="0.4"/>
    <row r="464" s="10" customFormat="1" ht="16.5" x14ac:dyDescent="0.4"/>
    <row r="465" spans="1:16" s="10" customFormat="1" ht="16.5" x14ac:dyDescent="0.4"/>
    <row r="466" spans="1:16" s="10" customFormat="1" ht="16.5" x14ac:dyDescent="0.4"/>
    <row r="467" spans="1:16" s="10" customFormat="1" ht="16.5" x14ac:dyDescent="0.4"/>
    <row r="468" spans="1:16" s="10" customFormat="1" ht="16.5" x14ac:dyDescent="0.4"/>
    <row r="469" spans="1:16" s="10" customFormat="1" ht="16.5" x14ac:dyDescent="0.4"/>
    <row r="470" spans="1:16" s="10" customFormat="1" ht="16.5" x14ac:dyDescent="0.4">
      <c r="A470" s="1"/>
      <c r="F470" s="1"/>
      <c r="G470" s="1"/>
      <c r="N470" s="1"/>
    </row>
    <row r="471" spans="1:16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x14ac:dyDescent="0.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x14ac:dyDescent="0.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x14ac:dyDescent="0.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x14ac:dyDescent="0.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x14ac:dyDescent="0.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x14ac:dyDescent="0.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x14ac:dyDescent="0.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x14ac:dyDescent="0.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x14ac:dyDescent="0.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x14ac:dyDescent="0.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x14ac:dyDescent="0.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x14ac:dyDescent="0.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x14ac:dyDescent="0.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x14ac:dyDescent="0.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x14ac:dyDescent="0.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x14ac:dyDescent="0.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x14ac:dyDescent="0.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x14ac:dyDescent="0.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x14ac:dyDescent="0.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x14ac:dyDescent="0.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x14ac:dyDescent="0.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x14ac:dyDescent="0.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x14ac:dyDescent="0.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x14ac:dyDescent="0.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x14ac:dyDescent="0.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x14ac:dyDescent="0.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x14ac:dyDescent="0.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x14ac:dyDescent="0.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x14ac:dyDescent="0.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x14ac:dyDescent="0.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x14ac:dyDescent="0.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x14ac:dyDescent="0.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x14ac:dyDescent="0.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x14ac:dyDescent="0.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x14ac:dyDescent="0.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x14ac:dyDescent="0.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x14ac:dyDescent="0.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x14ac:dyDescent="0.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x14ac:dyDescent="0.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x14ac:dyDescent="0.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x14ac:dyDescent="0.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x14ac:dyDescent="0.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x14ac:dyDescent="0.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x14ac:dyDescent="0.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x14ac:dyDescent="0.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x14ac:dyDescent="0.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x14ac:dyDescent="0.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x14ac:dyDescent="0.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x14ac:dyDescent="0.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x14ac:dyDescent="0.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x14ac:dyDescent="0.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x14ac:dyDescent="0.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x14ac:dyDescent="0.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x14ac:dyDescent="0.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x14ac:dyDescent="0.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x14ac:dyDescent="0.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x14ac:dyDescent="0.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x14ac:dyDescent="0.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x14ac:dyDescent="0.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x14ac:dyDescent="0.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x14ac:dyDescent="0.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x14ac:dyDescent="0.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x14ac:dyDescent="0.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x14ac:dyDescent="0.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x14ac:dyDescent="0.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x14ac:dyDescent="0.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x14ac:dyDescent="0.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x14ac:dyDescent="0.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x14ac:dyDescent="0.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x14ac:dyDescent="0.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x14ac:dyDescent="0.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x14ac:dyDescent="0.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x14ac:dyDescent="0.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x14ac:dyDescent="0.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x14ac:dyDescent="0.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x14ac:dyDescent="0.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x14ac:dyDescent="0.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x14ac:dyDescent="0.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x14ac:dyDescent="0.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x14ac:dyDescent="0.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x14ac:dyDescent="0.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x14ac:dyDescent="0.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x14ac:dyDescent="0.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x14ac:dyDescent="0.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x14ac:dyDescent="0.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x14ac:dyDescent="0.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x14ac:dyDescent="0.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x14ac:dyDescent="0.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x14ac:dyDescent="0.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x14ac:dyDescent="0.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x14ac:dyDescent="0.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x14ac:dyDescent="0.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x14ac:dyDescent="0.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x14ac:dyDescent="0.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x14ac:dyDescent="0.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x14ac:dyDescent="0.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x14ac:dyDescent="0.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x14ac:dyDescent="0.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x14ac:dyDescent="0.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x14ac:dyDescent="0.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x14ac:dyDescent="0.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x14ac:dyDescent="0.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x14ac:dyDescent="0.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x14ac:dyDescent="0.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x14ac:dyDescent="0.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x14ac:dyDescent="0.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x14ac:dyDescent="0.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x14ac:dyDescent="0.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x14ac:dyDescent="0.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x14ac:dyDescent="0.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x14ac:dyDescent="0.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x14ac:dyDescent="0.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x14ac:dyDescent="0.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x14ac:dyDescent="0.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x14ac:dyDescent="0.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x14ac:dyDescent="0.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x14ac:dyDescent="0.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x14ac:dyDescent="0.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x14ac:dyDescent="0.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x14ac:dyDescent="0.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x14ac:dyDescent="0.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x14ac:dyDescent="0.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x14ac:dyDescent="0.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x14ac:dyDescent="0.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x14ac:dyDescent="0.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x14ac:dyDescent="0.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x14ac:dyDescent="0.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x14ac:dyDescent="0.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x14ac:dyDescent="0.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x14ac:dyDescent="0.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x14ac:dyDescent="0.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x14ac:dyDescent="0.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x14ac:dyDescent="0.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x14ac:dyDescent="0.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x14ac:dyDescent="0.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x14ac:dyDescent="0.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x14ac:dyDescent="0.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x14ac:dyDescent="0.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x14ac:dyDescent="0.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x14ac:dyDescent="0.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x14ac:dyDescent="0.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x14ac:dyDescent="0.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x14ac:dyDescent="0.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x14ac:dyDescent="0.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x14ac:dyDescent="0.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x14ac:dyDescent="0.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x14ac:dyDescent="0.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x14ac:dyDescent="0.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x14ac:dyDescent="0.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x14ac:dyDescent="0.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x14ac:dyDescent="0.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x14ac:dyDescent="0.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x14ac:dyDescent="0.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x14ac:dyDescent="0.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x14ac:dyDescent="0.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x14ac:dyDescent="0.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x14ac:dyDescent="0.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x14ac:dyDescent="0.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x14ac:dyDescent="0.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O673" s="1"/>
      <c r="P673" s="1"/>
    </row>
    <row r="674" spans="1:16" x14ac:dyDescent="0.4">
      <c r="A674" s="1"/>
      <c r="B674" s="1"/>
      <c r="C674" s="1"/>
      <c r="D674" s="1"/>
      <c r="E674" s="1"/>
      <c r="F674" s="1"/>
      <c r="G674" s="1"/>
      <c r="H674" s="1"/>
      <c r="I674" s="1"/>
      <c r="P674" s="1"/>
    </row>
    <row r="675" spans="1:16" x14ac:dyDescent="0.4">
      <c r="A675" s="1"/>
      <c r="B675" s="1"/>
      <c r="C675" s="1"/>
      <c r="D675" s="1"/>
      <c r="E675" s="1"/>
      <c r="F675" s="1"/>
      <c r="G675" s="1"/>
      <c r="H675" s="1"/>
      <c r="I675" s="1"/>
      <c r="P675" s="1"/>
    </row>
    <row r="676" spans="1:16" x14ac:dyDescent="0.4">
      <c r="A676" s="1"/>
      <c r="B676" s="1"/>
      <c r="C676" s="1"/>
      <c r="D676" s="1"/>
      <c r="E676" s="1"/>
      <c r="F676" s="1"/>
      <c r="G676" s="1"/>
      <c r="H676" s="1"/>
    </row>
    <row r="677" spans="1:16" x14ac:dyDescent="0.4">
      <c r="B677" s="1"/>
      <c r="C677" s="1"/>
      <c r="D677" s="1"/>
      <c r="E677" s="1"/>
      <c r="F677" s="1"/>
      <c r="G677" s="1"/>
      <c r="H677" s="1"/>
    </row>
    <row r="678" spans="1:16" x14ac:dyDescent="0.4">
      <c r="F678" s="1"/>
      <c r="H678" s="1"/>
    </row>
  </sheetData>
  <mergeCells count="119">
    <mergeCell ref="B395:C395"/>
    <mergeCell ref="B396:C396"/>
    <mergeCell ref="B397:C397"/>
    <mergeCell ref="B398:C398"/>
    <mergeCell ref="B401:C401"/>
    <mergeCell ref="B402:C402"/>
    <mergeCell ref="S48:T48"/>
    <mergeCell ref="S49:T49"/>
    <mergeCell ref="S50:T50"/>
    <mergeCell ref="S51:T51"/>
    <mergeCell ref="S52:T52"/>
    <mergeCell ref="L140:M140"/>
    <mergeCell ref="A155:J155"/>
    <mergeCell ref="D157:E157"/>
    <mergeCell ref="D158:E158"/>
    <mergeCell ref="B198:D198"/>
    <mergeCell ref="B197:D197"/>
    <mergeCell ref="I135:K135"/>
    <mergeCell ref="I140:J140"/>
    <mergeCell ref="C139:D139"/>
    <mergeCell ref="C135:D135"/>
    <mergeCell ref="C136:D136"/>
    <mergeCell ref="D159:E159"/>
    <mergeCell ref="C137:D137"/>
    <mergeCell ref="B403:C403"/>
    <mergeCell ref="B185:C185"/>
    <mergeCell ref="B186:C186"/>
    <mergeCell ref="B187:C187"/>
    <mergeCell ref="B188:C188"/>
    <mergeCell ref="B389:C389"/>
    <mergeCell ref="B390:C390"/>
    <mergeCell ref="B391:C391"/>
    <mergeCell ref="B392:C392"/>
    <mergeCell ref="B393:C393"/>
    <mergeCell ref="B383:C383"/>
    <mergeCell ref="B384:C384"/>
    <mergeCell ref="B385:C385"/>
    <mergeCell ref="B386:C386"/>
    <mergeCell ref="B387:C387"/>
    <mergeCell ref="B388:C388"/>
    <mergeCell ref="B394:C394"/>
    <mergeCell ref="B282:C282"/>
    <mergeCell ref="B333:D333"/>
    <mergeCell ref="B331:D331"/>
    <mergeCell ref="B334:D334"/>
    <mergeCell ref="B335:D335"/>
    <mergeCell ref="B336:D336"/>
    <mergeCell ref="B283:C283"/>
    <mergeCell ref="C138:D138"/>
    <mergeCell ref="B163:G163"/>
    <mergeCell ref="B164:I164"/>
    <mergeCell ref="R243:S243"/>
    <mergeCell ref="R230:S230"/>
    <mergeCell ref="A243:C243"/>
    <mergeCell ref="B225:C225"/>
    <mergeCell ref="B241:C241"/>
    <mergeCell ref="B242:C242"/>
    <mergeCell ref="B211:C211"/>
    <mergeCell ref="F211:H211"/>
    <mergeCell ref="B200:D200"/>
    <mergeCell ref="B208:C208"/>
    <mergeCell ref="B209:C209"/>
    <mergeCell ref="B210:C210"/>
    <mergeCell ref="B230:C230"/>
    <mergeCell ref="B224:C224"/>
    <mergeCell ref="B236:C236"/>
    <mergeCell ref="B226:C226"/>
    <mergeCell ref="B227:C227"/>
    <mergeCell ref="B237:C237"/>
    <mergeCell ref="B238:C238"/>
    <mergeCell ref="B239:C239"/>
    <mergeCell ref="B240:C240"/>
    <mergeCell ref="F208:H208"/>
    <mergeCell ref="F209:H209"/>
    <mergeCell ref="F210:H210"/>
    <mergeCell ref="A1:P2"/>
    <mergeCell ref="A134:I134"/>
    <mergeCell ref="A44:P44"/>
    <mergeCell ref="E52:F52"/>
    <mergeCell ref="E48:F48"/>
    <mergeCell ref="E49:F49"/>
    <mergeCell ref="E50:F50"/>
    <mergeCell ref="A108:D108"/>
    <mergeCell ref="A107:I107"/>
    <mergeCell ref="E51:F51"/>
    <mergeCell ref="E68:F68"/>
    <mergeCell ref="E69:F69"/>
    <mergeCell ref="E70:F70"/>
    <mergeCell ref="E71:F71"/>
    <mergeCell ref="I68:J68"/>
    <mergeCell ref="I69:J69"/>
    <mergeCell ref="I70:J70"/>
    <mergeCell ref="B97:C97"/>
    <mergeCell ref="H19:I19"/>
    <mergeCell ref="K19:L19"/>
    <mergeCell ref="E19:F19"/>
    <mergeCell ref="B291:C291"/>
    <mergeCell ref="B292:C292"/>
    <mergeCell ref="B332:D332"/>
    <mergeCell ref="B285:C285"/>
    <mergeCell ref="B228:C228"/>
    <mergeCell ref="B229:C229"/>
    <mergeCell ref="B268:C268"/>
    <mergeCell ref="B269:C269"/>
    <mergeCell ref="B274:C274"/>
    <mergeCell ref="B275:C275"/>
    <mergeCell ref="B276:C276"/>
    <mergeCell ref="B286:G286"/>
    <mergeCell ref="B287:N287"/>
    <mergeCell ref="E309:G309"/>
    <mergeCell ref="B199:D199"/>
    <mergeCell ref="B277:C277"/>
    <mergeCell ref="B215:E215"/>
    <mergeCell ref="B216:E216"/>
    <mergeCell ref="B217:E217"/>
    <mergeCell ref="B218:E218"/>
    <mergeCell ref="B212:C212"/>
    <mergeCell ref="B284:C284"/>
    <mergeCell ref="B290:C290"/>
  </mergeCells>
  <phoneticPr fontId="2"/>
  <pageMargins left="0.43307086614173229" right="3.937007874015748E-2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nadesiko1928@outlook.jp</dc:creator>
  <cp:lastModifiedBy>miekango</cp:lastModifiedBy>
  <cp:lastPrinted>2025-03-04T00:52:19Z</cp:lastPrinted>
  <dcterms:created xsi:type="dcterms:W3CDTF">2024-10-05T00:14:58Z</dcterms:created>
  <dcterms:modified xsi:type="dcterms:W3CDTF">2026-07-17T02:56:24Z</dcterms:modified>
</cp:coreProperties>
</file>